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G:\Ekonomi\Controller Anslag\Övrigt Hemsidan original\Universitet och högskolor\"/>
    </mc:Choice>
  </mc:AlternateContent>
  <xr:revisionPtr revIDLastSave="0" documentId="13_ncr:1_{7D91865E-4C6A-4866-9DE3-39236AECE9D6}" xr6:coauthVersionLast="47" xr6:coauthVersionMax="47" xr10:uidLastSave="{00000000-0000-0000-0000-000000000000}"/>
  <bookViews>
    <workbookView xWindow="-110" yWindow="-110" windowWidth="22780" windowHeight="14660" activeTab="1" xr2:uid="{00000000-000D-0000-FFFF-FFFF00000000}"/>
  </bookViews>
  <sheets>
    <sheet name="Instruktion" sheetId="9" r:id="rId1"/>
    <sheet name="1.Sammanställning" sheetId="11" r:id="rId2"/>
    <sheet name="2.Löner" sheetId="4" r:id="rId3"/>
    <sheet name="3.Övriga kostnader" sheetId="6" r:id="rId4"/>
    <sheet name="4.Medfinansiering" sheetId="8" r:id="rId5"/>
    <sheet name="5.Fullkostnad" sheetId="3" r:id="rId6"/>
    <sheet name="6.Stiftelsens budget" sheetId="10" r:id="rId7"/>
    <sheet name="7. Kommentarer" sheetId="14" r:id="rId8"/>
  </sheets>
  <definedNames>
    <definedName name="_xlnm.Print_Area" localSheetId="1">'1.Sammanställning'!$A$1:$D$51</definedName>
    <definedName name="_xlnm.Print_Area" localSheetId="2">'2.Löner'!$A$1:$U$41</definedName>
    <definedName name="_xlnm.Print_Area" localSheetId="3">'3.Övriga kostnader'!$A$1:$X$40</definedName>
    <definedName name="_xlnm.Print_Area" localSheetId="4">'4.Medfinansiering'!$A$1:$K$34</definedName>
    <definedName name="_xlnm.Print_Area" localSheetId="5">'5.Fullkostnad'!$A$1:$J$24</definedName>
    <definedName name="_xlnm.Print_Area" localSheetId="6">'6.Stiftelsens budget'!$A$1:$K$16</definedName>
    <definedName name="_xlnm.Print_Area" localSheetId="7">'7. Kommentarer'!$A$1:$C$60</definedName>
    <definedName name="_xlnm.Print_Area" localSheetId="0">Instruktion!$A$1:$A$118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4" l="1"/>
  <c r="Q11" i="4" s="1"/>
  <c r="A30" i="4"/>
  <c r="B30" i="4"/>
  <c r="N7" i="6"/>
  <c r="O7" i="6"/>
  <c r="P7" i="6"/>
  <c r="Q7" i="6"/>
  <c r="R7" i="6"/>
  <c r="S7" i="6"/>
  <c r="N8" i="6"/>
  <c r="O8" i="6"/>
  <c r="P8" i="6"/>
  <c r="Q8" i="6"/>
  <c r="R8" i="6"/>
  <c r="S8" i="6"/>
  <c r="N9" i="6"/>
  <c r="O9" i="6"/>
  <c r="P9" i="6"/>
  <c r="Q9" i="6"/>
  <c r="R9" i="6"/>
  <c r="S9" i="6"/>
  <c r="N10" i="6"/>
  <c r="O10" i="6"/>
  <c r="P10" i="6"/>
  <c r="Q10" i="6"/>
  <c r="R10" i="6"/>
  <c r="S10" i="6"/>
  <c r="N11" i="6"/>
  <c r="O11" i="6"/>
  <c r="P11" i="6"/>
  <c r="Q11" i="6"/>
  <c r="R11" i="6"/>
  <c r="S11" i="6"/>
  <c r="N12" i="6"/>
  <c r="O12" i="6"/>
  <c r="P12" i="6"/>
  <c r="Q12" i="6"/>
  <c r="R12" i="6"/>
  <c r="S12" i="6"/>
  <c r="K7" i="6"/>
  <c r="K8" i="6"/>
  <c r="K9" i="6"/>
  <c r="K10" i="6"/>
  <c r="K11" i="6"/>
  <c r="K12" i="6"/>
  <c r="R11" i="4"/>
  <c r="M11" i="4"/>
  <c r="D35" i="4"/>
  <c r="H13" i="6"/>
  <c r="S39" i="6"/>
  <c r="R39" i="6"/>
  <c r="Q39" i="6"/>
  <c r="P39" i="6"/>
  <c r="O39" i="6"/>
  <c r="N39" i="6"/>
  <c r="S38" i="6"/>
  <c r="R38" i="6"/>
  <c r="Q38" i="6"/>
  <c r="P38" i="6"/>
  <c r="O38" i="6"/>
  <c r="N38" i="6"/>
  <c r="S37" i="6"/>
  <c r="R37" i="6"/>
  <c r="Q37" i="6"/>
  <c r="P37" i="6"/>
  <c r="O37" i="6"/>
  <c r="N37" i="6"/>
  <c r="S36" i="6"/>
  <c r="R36" i="6"/>
  <c r="Q36" i="6"/>
  <c r="P36" i="6"/>
  <c r="O36" i="6"/>
  <c r="N36" i="6"/>
  <c r="S35" i="6"/>
  <c r="R35" i="6"/>
  <c r="Q35" i="6"/>
  <c r="P35" i="6"/>
  <c r="O35" i="6"/>
  <c r="N35" i="6"/>
  <c r="S34" i="6"/>
  <c r="R34" i="6"/>
  <c r="Q34" i="6"/>
  <c r="P34" i="6"/>
  <c r="O34" i="6"/>
  <c r="V34" i="6" s="1"/>
  <c r="N34" i="6"/>
  <c r="D6" i="4"/>
  <c r="M30" i="4" s="1"/>
  <c r="N30" i="4" s="1"/>
  <c r="O30" i="4" s="1"/>
  <c r="P30" i="4" s="1"/>
  <c r="Q30" i="4" s="1"/>
  <c r="R30" i="4" s="1"/>
  <c r="S30" i="6"/>
  <c r="R30" i="6"/>
  <c r="Q30" i="6"/>
  <c r="P30" i="6"/>
  <c r="O30" i="6"/>
  <c r="N30" i="6"/>
  <c r="S29" i="6"/>
  <c r="R29" i="6"/>
  <c r="Q29" i="6"/>
  <c r="P29" i="6"/>
  <c r="O29" i="6"/>
  <c r="N29" i="6"/>
  <c r="S28" i="6"/>
  <c r="R28" i="6"/>
  <c r="Q28" i="6"/>
  <c r="P28" i="6"/>
  <c r="O28" i="6"/>
  <c r="N28" i="6"/>
  <c r="S27" i="6"/>
  <c r="R27" i="6"/>
  <c r="Q27" i="6"/>
  <c r="P27" i="6"/>
  <c r="O27" i="6"/>
  <c r="N27" i="6"/>
  <c r="S26" i="6"/>
  <c r="R26" i="6"/>
  <c r="Q26" i="6"/>
  <c r="P26" i="6"/>
  <c r="O26" i="6"/>
  <c r="N26" i="6"/>
  <c r="S25" i="6"/>
  <c r="R25" i="6"/>
  <c r="Q25" i="6"/>
  <c r="P25" i="6"/>
  <c r="O25" i="6"/>
  <c r="N25" i="6"/>
  <c r="T16" i="6"/>
  <c r="U16" i="6"/>
  <c r="T17" i="6"/>
  <c r="U17" i="6"/>
  <c r="T18" i="6"/>
  <c r="U18" i="6"/>
  <c r="T19" i="6"/>
  <c r="U19" i="6"/>
  <c r="T20" i="6"/>
  <c r="U20" i="6"/>
  <c r="T21" i="6"/>
  <c r="U21" i="6"/>
  <c r="S21" i="6"/>
  <c r="R21" i="6"/>
  <c r="Q21" i="6"/>
  <c r="P21" i="6"/>
  <c r="O21" i="6"/>
  <c r="N21" i="6"/>
  <c r="S20" i="6"/>
  <c r="R20" i="6"/>
  <c r="Q20" i="6"/>
  <c r="P20" i="6"/>
  <c r="O20" i="6"/>
  <c r="N20" i="6"/>
  <c r="S19" i="6"/>
  <c r="R19" i="6"/>
  <c r="Q19" i="6"/>
  <c r="P19" i="6"/>
  <c r="O19" i="6"/>
  <c r="N19" i="6"/>
  <c r="S18" i="6"/>
  <c r="R18" i="6"/>
  <c r="Q18" i="6"/>
  <c r="P18" i="6"/>
  <c r="O18" i="6"/>
  <c r="N18" i="6"/>
  <c r="S17" i="6"/>
  <c r="R17" i="6"/>
  <c r="Q17" i="6"/>
  <c r="P17" i="6"/>
  <c r="O17" i="6"/>
  <c r="N17" i="6"/>
  <c r="S16" i="6"/>
  <c r="R16" i="6"/>
  <c r="Q16" i="6"/>
  <c r="P16" i="6"/>
  <c r="O16" i="6"/>
  <c r="N16" i="6"/>
  <c r="M18" i="4"/>
  <c r="N18" i="4"/>
  <c r="N32" i="4" s="1"/>
  <c r="O18" i="4"/>
  <c r="O32" i="4" s="1"/>
  <c r="P18" i="4"/>
  <c r="P32" i="4" s="1"/>
  <c r="Q18" i="4"/>
  <c r="R18" i="4"/>
  <c r="M19" i="4"/>
  <c r="N19" i="4"/>
  <c r="N33" i="4" s="1"/>
  <c r="O19" i="4"/>
  <c r="O33" i="4" s="1"/>
  <c r="P19" i="4"/>
  <c r="Q19" i="4"/>
  <c r="Q33" i="4" s="1"/>
  <c r="R19" i="4"/>
  <c r="R33" i="4" s="1"/>
  <c r="M20" i="4"/>
  <c r="N20" i="4"/>
  <c r="N34" i="4" s="1"/>
  <c r="O20" i="4"/>
  <c r="O34" i="4" s="1"/>
  <c r="P20" i="4"/>
  <c r="P34" i="4" s="1"/>
  <c r="Q20" i="4"/>
  <c r="Q34" i="4" s="1"/>
  <c r="R20" i="4"/>
  <c r="M21" i="4"/>
  <c r="M35" i="4" s="1"/>
  <c r="N21" i="4"/>
  <c r="N35" i="4" s="1"/>
  <c r="O21" i="4"/>
  <c r="P21" i="4"/>
  <c r="P35" i="4" s="1"/>
  <c r="Q21" i="4"/>
  <c r="R21" i="4"/>
  <c r="R35" i="4" s="1"/>
  <c r="M22" i="4"/>
  <c r="N22" i="4"/>
  <c r="O22" i="4"/>
  <c r="O36" i="4" s="1"/>
  <c r="P22" i="4"/>
  <c r="P36" i="4" s="1"/>
  <c r="Q22" i="4"/>
  <c r="R22" i="4"/>
  <c r="M23" i="4"/>
  <c r="N23" i="4"/>
  <c r="N37" i="4" s="1"/>
  <c r="O23" i="4"/>
  <c r="O37" i="4" s="1"/>
  <c r="P23" i="4"/>
  <c r="P37" i="4" s="1"/>
  <c r="Q23" i="4"/>
  <c r="Q37" i="4" s="1"/>
  <c r="R23" i="4"/>
  <c r="R37" i="4" s="1"/>
  <c r="M24" i="4"/>
  <c r="N24" i="4"/>
  <c r="O24" i="4"/>
  <c r="P24" i="4"/>
  <c r="P38" i="4" s="1"/>
  <c r="Q24" i="4"/>
  <c r="Q38" i="4" s="1"/>
  <c r="R24" i="4"/>
  <c r="R38" i="4" s="1"/>
  <c r="M25" i="4"/>
  <c r="M39" i="4" s="1"/>
  <c r="N25" i="4"/>
  <c r="N39" i="4" s="1"/>
  <c r="O25" i="4"/>
  <c r="O39" i="4" s="1"/>
  <c r="P25" i="4"/>
  <c r="Q25" i="4"/>
  <c r="Q39" i="4" s="1"/>
  <c r="R25" i="4"/>
  <c r="R39" i="4" s="1"/>
  <c r="M26" i="4"/>
  <c r="N26" i="4"/>
  <c r="O26" i="4"/>
  <c r="O40" i="4" s="1"/>
  <c r="P26" i="4"/>
  <c r="P40" i="4" s="1"/>
  <c r="Q26" i="4"/>
  <c r="R26" i="4"/>
  <c r="R40" i="4" s="1"/>
  <c r="N17" i="4"/>
  <c r="O17" i="4"/>
  <c r="O31" i="4" s="1"/>
  <c r="P17" i="4"/>
  <c r="P31" i="4" s="1"/>
  <c r="Q17" i="4"/>
  <c r="R17" i="4"/>
  <c r="R31" i="4" s="1"/>
  <c r="M17" i="4"/>
  <c r="M31" i="4" s="1"/>
  <c r="B3" i="10"/>
  <c r="C25" i="8"/>
  <c r="D25" i="8"/>
  <c r="E25" i="8"/>
  <c r="F25" i="8"/>
  <c r="G25" i="8"/>
  <c r="H25" i="8"/>
  <c r="I25" i="8"/>
  <c r="B25" i="8"/>
  <c r="B3" i="14"/>
  <c r="A3" i="14"/>
  <c r="B2" i="14"/>
  <c r="A2" i="14"/>
  <c r="S40" i="6"/>
  <c r="R40" i="6"/>
  <c r="F15" i="10" s="1"/>
  <c r="H40" i="6"/>
  <c r="G15" i="3" s="1"/>
  <c r="G40" i="6"/>
  <c r="H31" i="6"/>
  <c r="G31" i="6"/>
  <c r="H22" i="6"/>
  <c r="G22" i="6"/>
  <c r="F12" i="3" s="1"/>
  <c r="G13" i="6"/>
  <c r="B40" i="6"/>
  <c r="B22" i="6"/>
  <c r="B3" i="4"/>
  <c r="B2" i="4"/>
  <c r="B3" i="6"/>
  <c r="B2" i="6"/>
  <c r="R36" i="4"/>
  <c r="N38" i="4"/>
  <c r="P39" i="4"/>
  <c r="Q40" i="4"/>
  <c r="M40" i="4"/>
  <c r="O38" i="4"/>
  <c r="M38" i="4"/>
  <c r="M37" i="4"/>
  <c r="Q36" i="4"/>
  <c r="M36" i="4"/>
  <c r="Q35" i="4"/>
  <c r="O35" i="4"/>
  <c r="M34" i="4"/>
  <c r="M33" i="4"/>
  <c r="R32" i="4"/>
  <c r="Q32" i="4"/>
  <c r="M32" i="4"/>
  <c r="N22" i="6"/>
  <c r="B3" i="8"/>
  <c r="A3" i="8"/>
  <c r="B2" i="8"/>
  <c r="A2" i="8"/>
  <c r="J24" i="8"/>
  <c r="J23" i="8"/>
  <c r="J22" i="8"/>
  <c r="J21" i="8"/>
  <c r="J20" i="8"/>
  <c r="B3" i="3"/>
  <c r="A3" i="3"/>
  <c r="B2" i="3"/>
  <c r="A2" i="3"/>
  <c r="B2" i="10"/>
  <c r="E36" i="4"/>
  <c r="E37" i="4"/>
  <c r="E38" i="4"/>
  <c r="E39" i="4"/>
  <c r="E40" i="4"/>
  <c r="F36" i="4"/>
  <c r="F37" i="4"/>
  <c r="F38" i="4"/>
  <c r="F39" i="4"/>
  <c r="F40" i="4"/>
  <c r="G36" i="4"/>
  <c r="G37" i="4"/>
  <c r="G38" i="4"/>
  <c r="G39" i="4"/>
  <c r="G40" i="4"/>
  <c r="H36" i="4"/>
  <c r="H37" i="4"/>
  <c r="H38" i="4"/>
  <c r="H39" i="4"/>
  <c r="H40" i="4"/>
  <c r="I36" i="4"/>
  <c r="I37" i="4"/>
  <c r="I38" i="4"/>
  <c r="I39" i="4"/>
  <c r="I40" i="4"/>
  <c r="D36" i="4"/>
  <c r="D37" i="4"/>
  <c r="D38" i="4"/>
  <c r="D39" i="4"/>
  <c r="D40" i="4"/>
  <c r="C13" i="6"/>
  <c r="B11" i="3" s="1"/>
  <c r="D13" i="6"/>
  <c r="C11" i="3" s="1"/>
  <c r="E13" i="6"/>
  <c r="D11" i="3" s="1"/>
  <c r="F13" i="6"/>
  <c r="E11" i="3" s="1"/>
  <c r="C22" i="6"/>
  <c r="B12" i="3" s="1"/>
  <c r="D22" i="6"/>
  <c r="C12" i="3" s="1"/>
  <c r="E22" i="6"/>
  <c r="D12" i="3" s="1"/>
  <c r="F22" i="6"/>
  <c r="E12" i="3" s="1"/>
  <c r="I22" i="6"/>
  <c r="H12" i="3" s="1"/>
  <c r="H14" i="3" s="1"/>
  <c r="H16" i="3" s="1"/>
  <c r="J22" i="6"/>
  <c r="C31" i="6"/>
  <c r="B13" i="3" s="1"/>
  <c r="D31" i="6"/>
  <c r="C13" i="3" s="1"/>
  <c r="E31" i="6"/>
  <c r="F31" i="6"/>
  <c r="E13" i="3" s="1"/>
  <c r="I35" i="4"/>
  <c r="H35" i="4"/>
  <c r="G35" i="4"/>
  <c r="F35" i="4"/>
  <c r="E35" i="4"/>
  <c r="I34" i="4"/>
  <c r="H34" i="4"/>
  <c r="G34" i="4"/>
  <c r="F34" i="4"/>
  <c r="E34" i="4"/>
  <c r="D34" i="4"/>
  <c r="I33" i="4"/>
  <c r="H33" i="4"/>
  <c r="G33" i="4"/>
  <c r="F33" i="4"/>
  <c r="E33" i="4"/>
  <c r="D33" i="4"/>
  <c r="I32" i="4"/>
  <c r="H32" i="4"/>
  <c r="G32" i="4"/>
  <c r="F32" i="4"/>
  <c r="E32" i="4"/>
  <c r="D32" i="4"/>
  <c r="I31" i="4"/>
  <c r="H31" i="4"/>
  <c r="G31" i="4"/>
  <c r="F31" i="4"/>
  <c r="E31" i="4"/>
  <c r="D31" i="4"/>
  <c r="A32" i="4"/>
  <c r="B32" i="4"/>
  <c r="A33" i="4"/>
  <c r="B33" i="4"/>
  <c r="A34" i="4"/>
  <c r="B34" i="4"/>
  <c r="A35" i="4"/>
  <c r="B35" i="4"/>
  <c r="A36" i="4"/>
  <c r="B36" i="4"/>
  <c r="A37" i="4"/>
  <c r="B37" i="4"/>
  <c r="A38" i="4"/>
  <c r="B38" i="4"/>
  <c r="A39" i="4"/>
  <c r="B39" i="4"/>
  <c r="A40" i="4"/>
  <c r="B40" i="4"/>
  <c r="B31" i="4"/>
  <c r="A31" i="4"/>
  <c r="A3" i="10"/>
  <c r="A2" i="10"/>
  <c r="A3" i="6"/>
  <c r="A2" i="6"/>
  <c r="A3" i="4"/>
  <c r="A2" i="4"/>
  <c r="K30" i="6"/>
  <c r="K29" i="6"/>
  <c r="K28" i="6"/>
  <c r="K27" i="6"/>
  <c r="K26" i="6"/>
  <c r="K25" i="6"/>
  <c r="K21" i="6"/>
  <c r="K20" i="6"/>
  <c r="K19" i="6"/>
  <c r="K18" i="6"/>
  <c r="K17" i="6"/>
  <c r="K16" i="6"/>
  <c r="I27" i="4"/>
  <c r="H27" i="4"/>
  <c r="G27" i="4"/>
  <c r="F27" i="4"/>
  <c r="E27" i="4"/>
  <c r="D27" i="4"/>
  <c r="J26" i="4"/>
  <c r="J25" i="4"/>
  <c r="J24" i="4"/>
  <c r="J23" i="4"/>
  <c r="J22" i="4"/>
  <c r="J21" i="4"/>
  <c r="J20" i="4"/>
  <c r="J19" i="4"/>
  <c r="J18" i="4"/>
  <c r="J17" i="4"/>
  <c r="J11" i="4"/>
  <c r="G13" i="3"/>
  <c r="F13" i="3"/>
  <c r="G12" i="3"/>
  <c r="G11" i="3"/>
  <c r="F40" i="6"/>
  <c r="E15" i="3" s="1"/>
  <c r="E40" i="6"/>
  <c r="D15" i="3" s="1"/>
  <c r="K38" i="6"/>
  <c r="K36" i="6"/>
  <c r="K39" i="6"/>
  <c r="K37" i="6"/>
  <c r="K35" i="6"/>
  <c r="D40" i="6"/>
  <c r="C15" i="3" s="1"/>
  <c r="C40" i="6"/>
  <c r="B15" i="3" s="1"/>
  <c r="K34" i="6"/>
  <c r="N13" i="6" l="1"/>
  <c r="B11" i="8" s="1"/>
  <c r="S18" i="4"/>
  <c r="U18" i="4" s="1"/>
  <c r="V25" i="6"/>
  <c r="P40" i="6"/>
  <c r="D15" i="10" s="1"/>
  <c r="I41" i="4"/>
  <c r="I7" i="4" s="1"/>
  <c r="I8" i="4" s="1"/>
  <c r="I9" i="4" s="1"/>
  <c r="U22" i="6"/>
  <c r="I12" i="10" s="1"/>
  <c r="I14" i="10" s="1"/>
  <c r="I16" i="10" s="1"/>
  <c r="I23" i="3" s="1"/>
  <c r="M27" i="4"/>
  <c r="J39" i="4"/>
  <c r="J38" i="4"/>
  <c r="J40" i="4"/>
  <c r="S39" i="4"/>
  <c r="S35" i="4"/>
  <c r="O41" i="4"/>
  <c r="O7" i="4" s="1"/>
  <c r="O8" i="4" s="1"/>
  <c r="O9" i="4" s="1"/>
  <c r="O10" i="4" s="1"/>
  <c r="S32" i="4"/>
  <c r="V36" i="6"/>
  <c r="X36" i="6" s="1"/>
  <c r="V39" i="6"/>
  <c r="X39" i="6" s="1"/>
  <c r="N11" i="4"/>
  <c r="V11" i="6"/>
  <c r="X11" i="6" s="1"/>
  <c r="R13" i="6"/>
  <c r="F11" i="10" s="1"/>
  <c r="K40" i="6"/>
  <c r="J31" i="4"/>
  <c r="J32" i="4"/>
  <c r="E41" i="4"/>
  <c r="E7" i="4" s="1"/>
  <c r="E8" i="4" s="1"/>
  <c r="E9" i="4" s="1"/>
  <c r="J36" i="4"/>
  <c r="J37" i="4"/>
  <c r="J25" i="8"/>
  <c r="P11" i="4"/>
  <c r="P22" i="6"/>
  <c r="D12" i="8" s="1"/>
  <c r="V27" i="6"/>
  <c r="X27" i="6" s="1"/>
  <c r="V30" i="6"/>
  <c r="X30" i="6" s="1"/>
  <c r="V12" i="6"/>
  <c r="X12" i="6" s="1"/>
  <c r="S13" i="6"/>
  <c r="G11" i="8" s="1"/>
  <c r="V7" i="6"/>
  <c r="O11" i="4"/>
  <c r="S11" i="4" s="1"/>
  <c r="U11" i="4" s="1"/>
  <c r="O31" i="6"/>
  <c r="C13" i="10" s="1"/>
  <c r="Q40" i="6"/>
  <c r="Q22" i="6"/>
  <c r="E12" i="8" s="1"/>
  <c r="V18" i="6"/>
  <c r="X18" i="6" s="1"/>
  <c r="V20" i="6"/>
  <c r="X20" i="6" s="1"/>
  <c r="V19" i="6"/>
  <c r="X19" i="6" s="1"/>
  <c r="N40" i="6"/>
  <c r="S21" i="4"/>
  <c r="U21" i="4" s="1"/>
  <c r="K22" i="6"/>
  <c r="J35" i="4"/>
  <c r="B8" i="8"/>
  <c r="C8" i="8" s="1"/>
  <c r="D8" i="8" s="1"/>
  <c r="E8" i="8" s="1"/>
  <c r="F8" i="8" s="1"/>
  <c r="G8" i="8" s="1"/>
  <c r="H8" i="8" s="1"/>
  <c r="I8" i="8" s="1"/>
  <c r="F15" i="8"/>
  <c r="F15" i="3"/>
  <c r="J15" i="3" s="1"/>
  <c r="B19" i="11" s="1"/>
  <c r="X7" i="6"/>
  <c r="X25" i="6"/>
  <c r="E12" i="10"/>
  <c r="P31" i="6"/>
  <c r="D13" i="10" s="1"/>
  <c r="D13" i="3"/>
  <c r="J13" i="3" s="1"/>
  <c r="B17" i="11" s="1"/>
  <c r="S38" i="4"/>
  <c r="U38" i="4" s="1"/>
  <c r="E15" i="10"/>
  <c r="E15" i="8"/>
  <c r="K13" i="6"/>
  <c r="O13" i="6"/>
  <c r="V10" i="6"/>
  <c r="X10" i="6" s="1"/>
  <c r="N31" i="6"/>
  <c r="B13" i="10" s="1"/>
  <c r="V26" i="6"/>
  <c r="X26" i="6" s="1"/>
  <c r="X34" i="6"/>
  <c r="V16" i="6"/>
  <c r="O22" i="6"/>
  <c r="C12" i="10" s="1"/>
  <c r="G15" i="10"/>
  <c r="G15" i="8"/>
  <c r="Q27" i="4"/>
  <c r="Q31" i="4"/>
  <c r="Q41" i="4" s="1"/>
  <c r="Q7" i="4" s="1"/>
  <c r="S26" i="4"/>
  <c r="U26" i="4" s="1"/>
  <c r="N40" i="4"/>
  <c r="S40" i="4" s="1"/>
  <c r="U40" i="4" s="1"/>
  <c r="S22" i="4"/>
  <c r="U22" i="4" s="1"/>
  <c r="N36" i="4"/>
  <c r="S36" i="4" s="1"/>
  <c r="R34" i="4"/>
  <c r="R41" i="4" s="1"/>
  <c r="R7" i="4" s="1"/>
  <c r="R27" i="4"/>
  <c r="S20" i="4"/>
  <c r="U20" i="4" s="1"/>
  <c r="P33" i="4"/>
  <c r="S33" i="4" s="1"/>
  <c r="S19" i="4"/>
  <c r="P27" i="4"/>
  <c r="V28" i="6"/>
  <c r="X28" i="6" s="1"/>
  <c r="B12" i="10"/>
  <c r="B12" i="8"/>
  <c r="K31" i="6"/>
  <c r="R31" i="6"/>
  <c r="P13" i="6"/>
  <c r="S34" i="4"/>
  <c r="G11" i="10"/>
  <c r="N27" i="4"/>
  <c r="S24" i="4"/>
  <c r="U24" i="4" s="1"/>
  <c r="S23" i="4"/>
  <c r="U23" i="4" s="1"/>
  <c r="R22" i="6"/>
  <c r="F12" i="10" s="1"/>
  <c r="B8" i="3"/>
  <c r="C8" i="3" s="1"/>
  <c r="D8" i="3" s="1"/>
  <c r="E8" i="3" s="1"/>
  <c r="F8" i="3" s="1"/>
  <c r="G8" i="3" s="1"/>
  <c r="H8" i="3" s="1"/>
  <c r="I8" i="3" s="1"/>
  <c r="D16" i="4"/>
  <c r="E16" i="4" s="1"/>
  <c r="F16" i="4" s="1"/>
  <c r="G16" i="4" s="1"/>
  <c r="H16" i="4" s="1"/>
  <c r="I16" i="4" s="1"/>
  <c r="C6" i="6"/>
  <c r="E6" i="4"/>
  <c r="F6" i="4" s="1"/>
  <c r="G6" i="4" s="1"/>
  <c r="H6" i="4" s="1"/>
  <c r="I6" i="4" s="1"/>
  <c r="M16" i="4"/>
  <c r="N16" i="4" s="1"/>
  <c r="O16" i="4" s="1"/>
  <c r="P16" i="4" s="1"/>
  <c r="Q16" i="4" s="1"/>
  <c r="R16" i="4" s="1"/>
  <c r="M6" i="4"/>
  <c r="N6" i="4" s="1"/>
  <c r="O6" i="4" s="1"/>
  <c r="P6" i="4" s="1"/>
  <c r="Q6" i="4" s="1"/>
  <c r="R6" i="4" s="1"/>
  <c r="O40" i="6"/>
  <c r="C15" i="10" s="1"/>
  <c r="V35" i="6"/>
  <c r="X35" i="6" s="1"/>
  <c r="Q13" i="6"/>
  <c r="S37" i="4"/>
  <c r="U37" i="4" s="1"/>
  <c r="F11" i="3"/>
  <c r="J11" i="3" s="1"/>
  <c r="B15" i="11" s="1"/>
  <c r="F11" i="8"/>
  <c r="V29" i="6"/>
  <c r="X29" i="6" s="1"/>
  <c r="F41" i="4"/>
  <c r="F7" i="4" s="1"/>
  <c r="D30" i="4"/>
  <c r="E30" i="4" s="1"/>
  <c r="F30" i="4" s="1"/>
  <c r="G30" i="4" s="1"/>
  <c r="H30" i="4" s="1"/>
  <c r="I30" i="4" s="1"/>
  <c r="B8" i="10"/>
  <c r="C8" i="10" s="1"/>
  <c r="D8" i="10" s="1"/>
  <c r="E8" i="10" s="1"/>
  <c r="F8" i="10" s="1"/>
  <c r="G8" i="10" s="1"/>
  <c r="H8" i="10" s="1"/>
  <c r="I8" i="10" s="1"/>
  <c r="G41" i="4"/>
  <c r="G7" i="4" s="1"/>
  <c r="J34" i="4"/>
  <c r="S22" i="6"/>
  <c r="T22" i="6"/>
  <c r="V37" i="6"/>
  <c r="X37" i="6" s="1"/>
  <c r="V38" i="6"/>
  <c r="X38" i="6" s="1"/>
  <c r="U19" i="4"/>
  <c r="J27" i="4"/>
  <c r="J33" i="4"/>
  <c r="Q31" i="6"/>
  <c r="D41" i="4"/>
  <c r="D7" i="4" s="1"/>
  <c r="M41" i="4"/>
  <c r="M7" i="4" s="1"/>
  <c r="I12" i="3"/>
  <c r="I14" i="3" s="1"/>
  <c r="I16" i="3" s="1"/>
  <c r="P41" i="4"/>
  <c r="P7" i="4" s="1"/>
  <c r="S17" i="4"/>
  <c r="U32" i="4"/>
  <c r="H41" i="4"/>
  <c r="H7" i="4" s="1"/>
  <c r="V17" i="6"/>
  <c r="X17" i="6" s="1"/>
  <c r="V21" i="6"/>
  <c r="X21" i="6" s="1"/>
  <c r="S31" i="6"/>
  <c r="V8" i="6"/>
  <c r="X8" i="6" s="1"/>
  <c r="C12" i="8"/>
  <c r="N31" i="4"/>
  <c r="S25" i="4"/>
  <c r="U25" i="4" s="1"/>
  <c r="O27" i="4"/>
  <c r="V9" i="6"/>
  <c r="X9" i="6" s="1"/>
  <c r="U36" i="4" l="1"/>
  <c r="D12" i="10"/>
  <c r="C13" i="8"/>
  <c r="I12" i="8"/>
  <c r="I14" i="8" s="1"/>
  <c r="I16" i="8" s="1"/>
  <c r="I26" i="8" s="1"/>
  <c r="B11" i="10"/>
  <c r="U39" i="4"/>
  <c r="U35" i="4"/>
  <c r="D15" i="8"/>
  <c r="C15" i="8"/>
  <c r="V40" i="6"/>
  <c r="M40" i="6" s="1"/>
  <c r="B15" i="10"/>
  <c r="J15" i="10" s="1"/>
  <c r="B15" i="8"/>
  <c r="N41" i="4"/>
  <c r="N7" i="4" s="1"/>
  <c r="N8" i="4" s="1"/>
  <c r="N9" i="4" s="1"/>
  <c r="N10" i="4" s="1"/>
  <c r="D13" i="8"/>
  <c r="E10" i="4"/>
  <c r="E12" i="4" s="1"/>
  <c r="I10" i="4"/>
  <c r="I12" i="4" s="1"/>
  <c r="F19" i="11"/>
  <c r="F15" i="11"/>
  <c r="E11" i="10"/>
  <c r="E11" i="8"/>
  <c r="R8" i="4"/>
  <c r="R9" i="4" s="1"/>
  <c r="R10" i="4" s="1"/>
  <c r="H8" i="4"/>
  <c r="H9" i="4" s="1"/>
  <c r="U33" i="4"/>
  <c r="J41" i="4"/>
  <c r="U34" i="4"/>
  <c r="N33" i="6"/>
  <c r="O33" i="6" s="1"/>
  <c r="P33" i="6" s="1"/>
  <c r="Q33" i="6" s="1"/>
  <c r="R33" i="6" s="1"/>
  <c r="S33" i="6" s="1"/>
  <c r="N15" i="6"/>
  <c r="O15" i="6" s="1"/>
  <c r="P15" i="6" s="1"/>
  <c r="Q15" i="6" s="1"/>
  <c r="R15" i="6" s="1"/>
  <c r="S15" i="6" s="1"/>
  <c r="T15" i="6" s="1"/>
  <c r="U15" i="6" s="1"/>
  <c r="C33" i="6"/>
  <c r="D33" i="6" s="1"/>
  <c r="E33" i="6" s="1"/>
  <c r="F33" i="6" s="1"/>
  <c r="G33" i="6" s="1"/>
  <c r="H33" i="6" s="1"/>
  <c r="N6" i="6"/>
  <c r="O6" i="6" s="1"/>
  <c r="P6" i="6" s="1"/>
  <c r="Q6" i="6" s="1"/>
  <c r="R6" i="6" s="1"/>
  <c r="S6" i="6" s="1"/>
  <c r="C24" i="6"/>
  <c r="D24" i="6" s="1"/>
  <c r="E24" i="6" s="1"/>
  <c r="F24" i="6" s="1"/>
  <c r="G24" i="6" s="1"/>
  <c r="H24" i="6" s="1"/>
  <c r="C15" i="6"/>
  <c r="D15" i="6" s="1"/>
  <c r="E15" i="6" s="1"/>
  <c r="F15" i="6" s="1"/>
  <c r="G15" i="6" s="1"/>
  <c r="H15" i="6" s="1"/>
  <c r="I15" i="6" s="1"/>
  <c r="J15" i="6" s="1"/>
  <c r="D6" i="6"/>
  <c r="E6" i="6" s="1"/>
  <c r="F6" i="6" s="1"/>
  <c r="G6" i="6" s="1"/>
  <c r="H6" i="6" s="1"/>
  <c r="N24" i="6"/>
  <c r="O24" i="6" s="1"/>
  <c r="P24" i="6" s="1"/>
  <c r="Q24" i="6" s="1"/>
  <c r="R24" i="6" s="1"/>
  <c r="S24" i="6" s="1"/>
  <c r="G8" i="4"/>
  <c r="G9" i="4" s="1"/>
  <c r="F12" i="8"/>
  <c r="M9" i="4"/>
  <c r="M10" i="4" s="1"/>
  <c r="F8" i="4"/>
  <c r="F9" i="4" s="1"/>
  <c r="F17" i="11"/>
  <c r="F13" i="10"/>
  <c r="F13" i="8"/>
  <c r="V31" i="6"/>
  <c r="M31" i="6" s="1"/>
  <c r="D9" i="4"/>
  <c r="J7" i="4"/>
  <c r="C11" i="10"/>
  <c r="C11" i="8"/>
  <c r="O12" i="4"/>
  <c r="D10" i="10" s="1"/>
  <c r="D14" i="10" s="1"/>
  <c r="D16" i="10" s="1"/>
  <c r="D23" i="3" s="1"/>
  <c r="S27" i="4"/>
  <c r="U27" i="4" s="1"/>
  <c r="U17" i="4"/>
  <c r="E13" i="10"/>
  <c r="E13" i="8"/>
  <c r="D11" i="10"/>
  <c r="D11" i="8"/>
  <c r="P8" i="4"/>
  <c r="P9" i="4" s="1"/>
  <c r="P10" i="4" s="1"/>
  <c r="S31" i="4"/>
  <c r="Q8" i="4"/>
  <c r="Q9" i="4" s="1"/>
  <c r="Q10" i="4" s="1"/>
  <c r="G13" i="8"/>
  <c r="G13" i="10"/>
  <c r="H12" i="10"/>
  <c r="H14" i="10" s="1"/>
  <c r="H16" i="10" s="1"/>
  <c r="H23" i="3" s="1"/>
  <c r="H12" i="8"/>
  <c r="H14" i="8" s="1"/>
  <c r="H16" i="8" s="1"/>
  <c r="G12" i="10"/>
  <c r="G12" i="8"/>
  <c r="B13" i="8"/>
  <c r="X16" i="6"/>
  <c r="V22" i="6"/>
  <c r="V13" i="6"/>
  <c r="M13" i="6" s="1"/>
  <c r="J12" i="3"/>
  <c r="B16" i="11" s="1"/>
  <c r="S7" i="4" l="1"/>
  <c r="U7" i="4" s="1"/>
  <c r="X40" i="6"/>
  <c r="X31" i="6"/>
  <c r="J12" i="8"/>
  <c r="J13" i="10"/>
  <c r="X13" i="6"/>
  <c r="J15" i="8"/>
  <c r="C19" i="11" s="1"/>
  <c r="H10" i="4"/>
  <c r="H12" i="4" s="1"/>
  <c r="Q12" i="4"/>
  <c r="F10" i="10" s="1"/>
  <c r="F14" i="10" s="1"/>
  <c r="F16" i="10" s="1"/>
  <c r="F23" i="3" s="1"/>
  <c r="G10" i="4"/>
  <c r="G12" i="4" s="1"/>
  <c r="F10" i="4"/>
  <c r="F12" i="4" s="1"/>
  <c r="C16" i="11"/>
  <c r="G16" i="11" s="1"/>
  <c r="C10" i="3"/>
  <c r="H26" i="8"/>
  <c r="F16" i="11"/>
  <c r="D10" i="4"/>
  <c r="D12" i="4" s="1"/>
  <c r="R12" i="4"/>
  <c r="G10" i="10" s="1"/>
  <c r="G14" i="10" s="1"/>
  <c r="G16" i="10" s="1"/>
  <c r="G23" i="3" s="1"/>
  <c r="M12" i="4"/>
  <c r="B10" i="10" s="1"/>
  <c r="M22" i="6"/>
  <c r="X22" i="6"/>
  <c r="L12" i="8" s="1"/>
  <c r="P12" i="4"/>
  <c r="E10" i="10" s="1"/>
  <c r="E14" i="10" s="1"/>
  <c r="E16" i="10" s="1"/>
  <c r="E23" i="3" s="1"/>
  <c r="J12" i="10"/>
  <c r="G10" i="3"/>
  <c r="J8" i="4"/>
  <c r="J11" i="10"/>
  <c r="N12" i="4"/>
  <c r="S41" i="4"/>
  <c r="U41" i="4" s="1"/>
  <c r="U31" i="4"/>
  <c r="J13" i="8"/>
  <c r="J11" i="8"/>
  <c r="I20" i="3"/>
  <c r="I27" i="8"/>
  <c r="S8" i="4"/>
  <c r="S9" i="4" l="1"/>
  <c r="L7" i="4"/>
  <c r="T8" i="4"/>
  <c r="G19" i="11"/>
  <c r="D19" i="11"/>
  <c r="H19" i="11" s="1"/>
  <c r="D16" i="11"/>
  <c r="L15" i="8"/>
  <c r="L16" i="8" s="1"/>
  <c r="L9" i="8" s="1"/>
  <c r="C10" i="10"/>
  <c r="C14" i="10" s="1"/>
  <c r="C16" i="10" s="1"/>
  <c r="C23" i="3" s="1"/>
  <c r="C10" i="8"/>
  <c r="C14" i="8" s="1"/>
  <c r="C16" i="8" s="1"/>
  <c r="F10" i="8"/>
  <c r="F14" i="8" s="1"/>
  <c r="F16" i="8" s="1"/>
  <c r="F10" i="3"/>
  <c r="C15" i="11"/>
  <c r="L11" i="8"/>
  <c r="U8" i="4"/>
  <c r="B14" i="10"/>
  <c r="B16" i="10" s="1"/>
  <c r="B23" i="3" s="1"/>
  <c r="D10" i="3"/>
  <c r="D10" i="8"/>
  <c r="D14" i="8" s="1"/>
  <c r="D16" i="8" s="1"/>
  <c r="L13" i="8"/>
  <c r="C17" i="11"/>
  <c r="G10" i="8"/>
  <c r="G14" i="8" s="1"/>
  <c r="G16" i="8" s="1"/>
  <c r="S10" i="4"/>
  <c r="G14" i="3"/>
  <c r="G16" i="3" s="1"/>
  <c r="G27" i="3"/>
  <c r="E10" i="3"/>
  <c r="E10" i="8"/>
  <c r="E14" i="8" s="1"/>
  <c r="E16" i="8" s="1"/>
  <c r="B10" i="8"/>
  <c r="B10" i="3"/>
  <c r="C14" i="3"/>
  <c r="C16" i="3" s="1"/>
  <c r="C27" i="3"/>
  <c r="H20" i="3"/>
  <c r="H27" i="8"/>
  <c r="J9" i="4"/>
  <c r="J10" i="4"/>
  <c r="I21" i="3"/>
  <c r="I22" i="3" s="1"/>
  <c r="I24" i="3" s="1"/>
  <c r="I25" i="3" s="1"/>
  <c r="I17" i="10" s="1"/>
  <c r="I28" i="8"/>
  <c r="H16" i="11"/>
  <c r="L8" i="4"/>
  <c r="T10" i="4" l="1"/>
  <c r="L9" i="4"/>
  <c r="J10" i="10"/>
  <c r="J14" i="10" s="1"/>
  <c r="J16" i="10" s="1"/>
  <c r="J23" i="3"/>
  <c r="S12" i="4"/>
  <c r="U10" i="4"/>
  <c r="G26" i="8"/>
  <c r="B14" i="3"/>
  <c r="B16" i="3" s="1"/>
  <c r="J10" i="3"/>
  <c r="B27" i="3"/>
  <c r="G17" i="11"/>
  <c r="D17" i="11"/>
  <c r="H17" i="11" s="1"/>
  <c r="G15" i="11"/>
  <c r="D15" i="11"/>
  <c r="H15" i="11" s="1"/>
  <c r="F26" i="8"/>
  <c r="E26" i="8"/>
  <c r="E27" i="3"/>
  <c r="E14" i="3"/>
  <c r="E16" i="3" s="1"/>
  <c r="C26" i="8"/>
  <c r="J10" i="8"/>
  <c r="B14" i="8"/>
  <c r="B16" i="8" s="1"/>
  <c r="F27" i="3"/>
  <c r="F14" i="3"/>
  <c r="F16" i="3" s="1"/>
  <c r="D26" i="8"/>
  <c r="J12" i="4"/>
  <c r="U9" i="4"/>
  <c r="D14" i="3"/>
  <c r="D16" i="3" s="1"/>
  <c r="D27" i="3"/>
  <c r="H21" i="3"/>
  <c r="H28" i="8"/>
  <c r="H22" i="3"/>
  <c r="H24" i="3" s="1"/>
  <c r="H25" i="3" s="1"/>
  <c r="H17" i="10" s="1"/>
  <c r="L10" i="4"/>
  <c r="U12" i="4" l="1"/>
  <c r="L10" i="8" s="1"/>
  <c r="F27" i="8"/>
  <c r="F20" i="3"/>
  <c r="G20" i="3"/>
  <c r="G27" i="8"/>
  <c r="E27" i="8"/>
  <c r="E20" i="3"/>
  <c r="B26" i="8"/>
  <c r="C27" i="8"/>
  <c r="C20" i="3"/>
  <c r="B14" i="11"/>
  <c r="J27" i="3"/>
  <c r="J14" i="3"/>
  <c r="J16" i="3" s="1"/>
  <c r="C14" i="11"/>
  <c r="J14" i="8"/>
  <c r="J16" i="8" s="1"/>
  <c r="D20" i="3"/>
  <c r="D27" i="8"/>
  <c r="E21" i="3" l="1"/>
  <c r="E22" i="3" s="1"/>
  <c r="E24" i="3" s="1"/>
  <c r="E25" i="3" s="1"/>
  <c r="E17" i="10" s="1"/>
  <c r="E28" i="8"/>
  <c r="B18" i="11"/>
  <c r="B20" i="11" s="1"/>
  <c r="F14" i="11"/>
  <c r="D14" i="11"/>
  <c r="C18" i="11"/>
  <c r="C20" i="11" s="1"/>
  <c r="G14" i="11"/>
  <c r="D21" i="3"/>
  <c r="D22" i="3" s="1"/>
  <c r="D24" i="3" s="1"/>
  <c r="D25" i="3" s="1"/>
  <c r="D17" i="10" s="1"/>
  <c r="D28" i="8"/>
  <c r="G21" i="3"/>
  <c r="G22" i="3" s="1"/>
  <c r="G24" i="3" s="1"/>
  <c r="G25" i="3" s="1"/>
  <c r="G17" i="10" s="1"/>
  <c r="G28" i="8"/>
  <c r="C21" i="3"/>
  <c r="C22" i="3" s="1"/>
  <c r="C24" i="3" s="1"/>
  <c r="C25" i="3" s="1"/>
  <c r="C17" i="10" s="1"/>
  <c r="C28" i="8"/>
  <c r="F21" i="3"/>
  <c r="F22" i="3" s="1"/>
  <c r="F24" i="3" s="1"/>
  <c r="F25" i="3" s="1"/>
  <c r="F17" i="10" s="1"/>
  <c r="F28" i="8"/>
  <c r="B20" i="3"/>
  <c r="B27" i="8"/>
  <c r="J26" i="8"/>
  <c r="J27" i="8" s="1"/>
  <c r="J28" i="8" s="1"/>
  <c r="A28" i="8" s="1"/>
  <c r="C21" i="11" l="1"/>
  <c r="G20" i="11"/>
  <c r="G12" i="11" s="1"/>
  <c r="B21" i="3"/>
  <c r="J21" i="3" s="1"/>
  <c r="B28" i="8"/>
  <c r="D18" i="11"/>
  <c r="D20" i="11" s="1"/>
  <c r="H14" i="11"/>
  <c r="B21" i="11"/>
  <c r="F20" i="11"/>
  <c r="F12" i="11" s="1"/>
  <c r="J20" i="3"/>
  <c r="B22" i="3" l="1"/>
  <c r="B24" i="3" s="1"/>
  <c r="B25" i="3" s="1"/>
  <c r="B17" i="10" s="1"/>
  <c r="J22" i="3"/>
  <c r="J24" i="3" s="1"/>
  <c r="J25" i="3" s="1"/>
  <c r="A25" i="3" s="1"/>
  <c r="D21" i="11"/>
  <c r="A21" i="11" s="1"/>
  <c r="H20" i="11"/>
  <c r="H12" i="11" s="1"/>
  <c r="J17" i="10" l="1"/>
  <c r="A1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A44" authorId="0" shapeId="0" xr:uid="{00000000-0006-0000-0000-000001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samfinansieras.
Om %-satsen skiljer sig mellan åren kan istället beloppen i kolumn M-R registreras manuellt. Markera i så fall de celler som ändrats med ny färg (formler finns 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100-000001000000}">
      <text>
        <r>
          <rPr>
            <b/>
            <sz val="9"/>
            <color indexed="81"/>
            <rFont val="Tahoma"/>
            <family val="2"/>
          </rPr>
          <t>Lenny Asp:</t>
        </r>
        <r>
          <rPr>
            <sz val="9"/>
            <color indexed="81"/>
            <rFont val="Tahoma"/>
            <family val="2"/>
          </rPr>
          <t xml:space="preserve">
Året används som första kalenderår i övriga flikar. Se till att använda rätt datumformat här (åååå-mm-dd) för att det ska fungera.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Lenny Asp</author>
    <author>la</author>
  </authors>
  <commentList>
    <comment ref="U5" authorId="0" shapeId="0" xr:uid="{00000000-0006-0000-0200-000001000000}">
      <text>
        <r>
          <rPr>
            <b/>
            <sz val="9"/>
            <color indexed="81"/>
            <rFont val="Tahoma"/>
            <family val="2"/>
          </rPr>
          <t>Lenny Asp:</t>
        </r>
        <r>
          <rPr>
            <sz val="9"/>
            <color indexed="81"/>
            <rFont val="Tahoma"/>
            <family val="2"/>
          </rPr>
          <t xml:space="preserve">
mellanskillnaden 2.1Fullkostnad minus 2.2Stiftelsen ska samfinansieras</t>
        </r>
      </text>
    </comment>
    <comment ref="A6" authorId="0" shapeId="0" xr:uid="{00000000-0006-0000-0200-000002000000}">
      <text>
        <r>
          <rPr>
            <b/>
            <sz val="9"/>
            <color indexed="81"/>
            <rFont val="Tahoma"/>
            <family val="2"/>
          </rPr>
          <t>Lenny Asp:</t>
        </r>
        <r>
          <rPr>
            <sz val="9"/>
            <color indexed="81"/>
            <rFont val="Tahoma"/>
            <family val="2"/>
          </rPr>
          <t xml:space="preserve">
Avsnitt 2A beräknas här genom formler. 
OM fullständig beräkning redan är gjord på annat sätt kan avsnitt 2.1 registreras manuellt (formlerna skrivas över med belopp). 
Ändra då cellernas färg till Gult. Bifoga också beräkningen i en särskild flik.
</t>
        </r>
      </text>
    </comment>
    <comment ref="L6" authorId="0" shapeId="0" xr:uid="{00000000-0006-0000-0200-000003000000}">
      <text>
        <r>
          <rPr>
            <b/>
            <sz val="9"/>
            <color indexed="81"/>
            <rFont val="Tahoma"/>
            <family val="2"/>
          </rPr>
          <t>Lenny Asp:</t>
        </r>
        <r>
          <rPr>
            <sz val="9"/>
            <color indexed="81"/>
            <rFont val="Tahoma"/>
            <family val="2"/>
          </rPr>
          <t xml:space="preserve">
Beräkning sker automatiskt 
av hur stor andel som totalt söks hos Stiftelsen.
Andra ersättningar behöver dock läggas in manuellt cell L11.</t>
        </r>
      </text>
    </comment>
    <comment ref="C8" authorId="0" shapeId="0" xr:uid="{00000000-0006-0000-0200-000004000000}">
      <text>
        <r>
          <rPr>
            <b/>
            <sz val="9"/>
            <color indexed="81"/>
            <rFont val="Tahoma"/>
            <family val="2"/>
          </rPr>
          <t>Lenny Asp:</t>
        </r>
        <r>
          <rPr>
            <sz val="9"/>
            <color indexed="81"/>
            <rFont val="Tahoma"/>
            <family val="2"/>
          </rPr>
          <t xml:space="preserve">
Genomsnittligt beräknad löneökning per år. Kostnad beräknas utifrån mån lön år 1.</t>
        </r>
      </text>
    </comment>
    <comment ref="T8" authorId="0" shapeId="0" xr:uid="{00000000-0006-0000-0200-000005000000}">
      <text>
        <r>
          <rPr>
            <b/>
            <sz val="9"/>
            <color indexed="81"/>
            <rFont val="Tahoma"/>
            <family val="2"/>
          </rPr>
          <t>Lenny Asp:</t>
        </r>
        <r>
          <rPr>
            <sz val="9"/>
            <color indexed="81"/>
            <rFont val="Tahoma"/>
            <family val="2"/>
          </rPr>
          <t xml:space="preserve">
löneökningens andel av total Bruttolön som söks.</t>
        </r>
      </text>
    </comment>
    <comment ref="C10" authorId="0" shapeId="0" xr:uid="{00000000-0006-0000-0200-000006000000}">
      <text>
        <r>
          <rPr>
            <b/>
            <sz val="9"/>
            <color indexed="81"/>
            <rFont val="Tahoma"/>
            <family val="2"/>
          </rPr>
          <t>Lenny Asp:</t>
        </r>
        <r>
          <rPr>
            <sz val="9"/>
            <color indexed="81"/>
            <rFont val="Tahoma"/>
            <family val="2"/>
          </rPr>
          <t xml:space="preserve">
Lärosätets egen %-sats för budgetering av Fullkostnadskalkyler ska användas här.</t>
        </r>
      </text>
    </comment>
    <comment ref="T10" authorId="0" shapeId="0" xr:uid="{00000000-0006-0000-0200-000007000000}">
      <text>
        <r>
          <rPr>
            <b/>
            <sz val="9"/>
            <color indexed="81"/>
            <rFont val="Tahoma"/>
            <family val="2"/>
          </rPr>
          <t>Lenny Asp:</t>
        </r>
        <r>
          <rPr>
            <sz val="9"/>
            <color indexed="81"/>
            <rFont val="Tahoma"/>
            <family val="2"/>
          </rPr>
          <t xml:space="preserve">
Lkp i % av total Bruttolön som söks.</t>
        </r>
      </text>
    </comment>
    <comment ref="A11" authorId="1" shapeId="0" xr:uid="{00000000-0006-0000-0200-000008000000}">
      <text>
        <r>
          <rPr>
            <b/>
            <sz val="8"/>
            <color indexed="81"/>
            <rFont val="Tahoma"/>
            <family val="2"/>
          </rPr>
          <t>la:</t>
        </r>
        <r>
          <rPr>
            <sz val="8"/>
            <color indexed="81"/>
            <rFont val="Tahoma"/>
            <family val="2"/>
          </rPr>
          <t xml:space="preserve">
t.ex. Post-doc Stipendier
och andra direkta personalkostnader som inte belastas med Lkp.
Kommentera i flik 7.</t>
        </r>
      </text>
    </comment>
    <comment ref="L11" authorId="0" shapeId="0" xr:uid="{00000000-0006-0000-0200-000009000000}">
      <text>
        <r>
          <rPr>
            <b/>
            <sz val="9"/>
            <color indexed="81"/>
            <rFont val="Tahoma"/>
            <family val="2"/>
          </rPr>
          <t>Lenny Asp:</t>
        </r>
        <r>
          <rPr>
            <sz val="9"/>
            <color indexed="81"/>
            <rFont val="Tahoma"/>
            <family val="2"/>
          </rPr>
          <t xml:space="preserve">
Om Post-doc stipendier ingår i avsnitt 2.1 behöver % andel av beloppet sättas till samma som används för årsarbetare nedan.</t>
        </r>
      </text>
    </comment>
    <comment ref="A15" authorId="0" shapeId="0" xr:uid="{00000000-0006-0000-0200-00000A000000}">
      <text>
        <r>
          <rPr>
            <b/>
            <sz val="9"/>
            <color indexed="81"/>
            <rFont val="Tahoma"/>
            <family val="2"/>
          </rPr>
          <t>Lenny Asp:</t>
        </r>
        <r>
          <rPr>
            <sz val="9"/>
            <color indexed="81"/>
            <rFont val="Tahoma"/>
            <family val="2"/>
          </rPr>
          <t xml:space="preserve">
Avsnitt 2B är obligatorisk!
Finns ännu mer spec (per person t.ex.) bifogas med fördel en bilaga i särskild flik i detta Excel-ark.</t>
        </r>
      </text>
    </comment>
    <comment ref="C15" authorId="0" shapeId="0" xr:uid="{00000000-0006-0000-0200-00000B000000}">
      <text>
        <r>
          <rPr>
            <b/>
            <sz val="9"/>
            <color indexed="81"/>
            <rFont val="Tahoma"/>
            <family val="2"/>
          </rPr>
          <t>Lenny Asp:</t>
        </r>
        <r>
          <rPr>
            <sz val="9"/>
            <color indexed="81"/>
            <rFont val="Tahoma"/>
            <family val="2"/>
          </rPr>
          <t xml:space="preserve">
Månadslön per kategori (snitt) första året
OBS! tusentals kronor även här! Gärna med tre decimaler. Ex 50kkr skrivs med kommatecken 50,000</t>
        </r>
      </text>
    </comment>
    <comment ref="D15" authorId="1" shapeId="0" xr:uid="{00000000-0006-0000-0200-00000C000000}">
      <text>
        <r>
          <rPr>
            <b/>
            <sz val="8"/>
            <color indexed="81"/>
            <rFont val="Tahoma"/>
            <family val="2"/>
          </rPr>
          <t>la:</t>
        </r>
        <r>
          <rPr>
            <sz val="8"/>
            <color indexed="81"/>
            <rFont val="Tahoma"/>
            <family val="2"/>
          </rPr>
          <t xml:space="preserve">
antal årsarbetare
Heltid = 1,0
Halvtid = 0,5
Deltid = 0,25, 0,75 etc</t>
        </r>
      </text>
    </comment>
    <comment ref="L15" authorId="0" shapeId="0" xr:uid="{00000000-0006-0000-0200-00000D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antal sökta årsarbetare i kolumn M-R registreras manuellt. Markera i så fall de celler som ändrats med ny färg (formler finns nu).</t>
        </r>
      </text>
    </comment>
    <comment ref="A16" authorId="0" shapeId="0" xr:uid="{00000000-0006-0000-0200-00000E000000}">
      <text>
        <r>
          <rPr>
            <b/>
            <sz val="9"/>
            <color indexed="81"/>
            <rFont val="Tahoma"/>
            <family val="2"/>
          </rPr>
          <t>Lenny Asp:</t>
        </r>
        <r>
          <rPr>
            <sz val="9"/>
            <color indexed="81"/>
            <rFont val="Tahoma"/>
            <family val="2"/>
          </rPr>
          <t xml:space="preserve">
använd dessa tjänstekategorier så långt möjligt, lägg till egna vid behov. Om fler än 10 kategorier behövs kan rader läggas till UNDER FÖRUTSÄTTNING att summaformler behålls rätt OCH att avsnitt 2C justeras motsvarande!</t>
        </r>
      </text>
    </comment>
    <comment ref="B16" authorId="0" shapeId="0" xr:uid="{00000000-0006-0000-0200-00000F000000}">
      <text>
        <r>
          <rPr>
            <b/>
            <sz val="9"/>
            <color indexed="81"/>
            <rFont val="Tahoma"/>
            <family val="2"/>
          </rPr>
          <t>Lenny Asp:</t>
        </r>
        <r>
          <rPr>
            <sz val="9"/>
            <color indexed="81"/>
            <rFont val="Tahoma"/>
            <family val="2"/>
          </rPr>
          <t xml:space="preserve">
Bifoga gärna egna extra specifikationer som flikar  i detta Excel ark vid behov.
Kommentera alltid viktiga aspekter i Flik 7.</t>
        </r>
      </text>
    </comment>
    <comment ref="A21" authorId="1" shapeId="0" xr:uid="{00000000-0006-0000-0200-000010000000}">
      <text>
        <r>
          <rPr>
            <b/>
            <sz val="8"/>
            <color indexed="81"/>
            <rFont val="Tahoma"/>
            <family val="2"/>
          </rPr>
          <t>la:</t>
        </r>
        <r>
          <rPr>
            <sz val="8"/>
            <color indexed="81"/>
            <rFont val="Tahoma"/>
            <family val="2"/>
          </rPr>
          <t xml:space="preserve">
Stipendier kan godtas om lärosätets egna regler tillåter det. Antal personer och årsarbetare ska då vara med här.
Kostnaden för Stipendier ska redovisas i Avsnitt 2A som Direkt lön "Andra ersättningar ej Lkp" och </t>
        </r>
        <r>
          <rPr>
            <b/>
            <sz val="8"/>
            <color indexed="81"/>
            <rFont val="Tahoma"/>
            <family val="2"/>
          </rPr>
          <t>inte</t>
        </r>
        <r>
          <rPr>
            <sz val="8"/>
            <color indexed="81"/>
            <rFont val="Tahoma"/>
            <family val="2"/>
          </rPr>
          <t xml:space="preserve"> ingå som Driftskostnader.</t>
        </r>
      </text>
    </comment>
    <comment ref="C21" authorId="1" shapeId="0" xr:uid="{00000000-0006-0000-0200-000011000000}">
      <text>
        <r>
          <rPr>
            <b/>
            <sz val="8"/>
            <color indexed="81"/>
            <rFont val="Tahoma"/>
            <family val="2"/>
          </rPr>
          <t>la:</t>
        </r>
        <r>
          <rPr>
            <sz val="8"/>
            <color indexed="81"/>
            <rFont val="Tahoma"/>
            <family val="2"/>
          </rPr>
          <t xml:space="preserve">
om Stipendier utan Lkp så sätts mån lön år 1 till noll!
Kostnaden läggs manuellt in i avsnitt 2A rad "Andra ersättningar ej Lkp"</t>
        </r>
      </text>
    </comment>
    <comment ref="A29" authorId="0" shapeId="0" xr:uid="{00000000-0006-0000-0200-000012000000}">
      <text>
        <r>
          <rPr>
            <b/>
            <sz val="9"/>
            <color indexed="81"/>
            <rFont val="Tahoma"/>
            <family val="2"/>
          </rPr>
          <t>Lenny Asp:</t>
        </r>
        <r>
          <rPr>
            <sz val="9"/>
            <color indexed="81"/>
            <rFont val="Tahoma"/>
            <family val="2"/>
          </rPr>
          <t xml:space="preserve">
Detta avsnitt 2C är främst endast en hjälp för att beräkning i Avsnitt 2A ska bli rätt.</t>
        </r>
      </text>
    </comment>
    <comment ref="D29" authorId="0" shapeId="0" xr:uid="{00000000-0006-0000-0200-000013000000}">
      <text>
        <r>
          <rPr>
            <b/>
            <sz val="9"/>
            <color indexed="81"/>
            <rFont val="Tahoma"/>
            <family val="2"/>
          </rPr>
          <t>Lenny Asp:</t>
        </r>
        <r>
          <rPr>
            <sz val="9"/>
            <color indexed="81"/>
            <rFont val="Tahoma"/>
            <family val="2"/>
          </rPr>
          <t xml:space="preserve">
Summa årslön exkl löneökning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X5" authorId="0" shapeId="0" xr:uid="{00000000-0006-0000-0300-000001000000}">
      <text>
        <r>
          <rPr>
            <b/>
            <sz val="9"/>
            <color indexed="81"/>
            <rFont val="Tahoma"/>
            <family val="2"/>
          </rPr>
          <t>Lenny Asp:</t>
        </r>
        <r>
          <rPr>
            <sz val="9"/>
            <color indexed="81"/>
            <rFont val="Tahoma"/>
            <family val="2"/>
          </rPr>
          <t xml:space="preserve">
mellanskillnaden 3.1Fullkostnad minus 3.2Stiftelsen ska samfinansieras</t>
        </r>
      </text>
    </comment>
    <comment ref="A6" authorId="0" shapeId="0" xr:uid="{00000000-0006-0000-0300-000002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6" authorId="0" shapeId="0" xr:uid="{00000000-0006-0000-0300-000003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6" authorId="0" shapeId="0" xr:uid="{00000000-0006-0000-0300-000004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13" authorId="0" shapeId="0" xr:uid="{00000000-0006-0000-0300-000005000000}">
      <text>
        <r>
          <rPr>
            <b/>
            <sz val="9"/>
            <color indexed="81"/>
            <rFont val="Tahoma"/>
            <family val="2"/>
          </rPr>
          <t>Lenny Asp:</t>
        </r>
        <r>
          <rPr>
            <sz val="9"/>
            <color indexed="81"/>
            <rFont val="Tahoma"/>
            <family val="2"/>
          </rPr>
          <t xml:space="preserve">
Beräkning sker automatiskt 
av hur stor andel som totalt söks hos Stiftelsen.
</t>
        </r>
      </text>
    </comment>
    <comment ref="A15" authorId="0" shapeId="0" xr:uid="{00000000-0006-0000-0300-000006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15" authorId="0" shapeId="0" xr:uid="{00000000-0006-0000-0300-000007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15" authorId="0" shapeId="0" xr:uid="{00000000-0006-0000-0300-000008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22" authorId="0" shapeId="0" xr:uid="{00000000-0006-0000-0300-000009000000}">
      <text>
        <r>
          <rPr>
            <b/>
            <sz val="9"/>
            <color indexed="81"/>
            <rFont val="Tahoma"/>
            <family val="2"/>
          </rPr>
          <t>Lenny Asp:</t>
        </r>
        <r>
          <rPr>
            <sz val="9"/>
            <color indexed="81"/>
            <rFont val="Tahoma"/>
            <family val="2"/>
          </rPr>
          <t xml:space="preserve">
Beräkning sker automatiskt 
av hur stor andel som totalt söks hos Stiftelsen.
</t>
        </r>
      </text>
    </comment>
    <comment ref="A24" authorId="0" shapeId="0" xr:uid="{00000000-0006-0000-0300-00000A000000}">
      <text>
        <r>
          <rPr>
            <b/>
            <sz val="9"/>
            <color indexed="81"/>
            <rFont val="Tahoma"/>
            <family val="2"/>
          </rPr>
          <t>Lenny Asp:</t>
        </r>
        <r>
          <rPr>
            <sz val="9"/>
            <color indexed="81"/>
            <rFont val="Tahoma"/>
            <family val="2"/>
          </rPr>
          <t xml:space="preserve">
Om fler än 6 rader behövs kan rader läggas till UNDER FÖRUTSÄTTNING att summaformler OCH länkar till övriga flikar blir rätt! </t>
        </r>
      </text>
    </comment>
    <comment ref="B24" authorId="0" shapeId="0" xr:uid="{00000000-0006-0000-0300-00000B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 ref="M24" authorId="0" shapeId="0" xr:uid="{00000000-0006-0000-0300-00000C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31" authorId="0" shapeId="0" xr:uid="{00000000-0006-0000-0300-00000D000000}">
      <text>
        <r>
          <rPr>
            <b/>
            <sz val="9"/>
            <color indexed="81"/>
            <rFont val="Tahoma"/>
            <family val="2"/>
          </rPr>
          <t>Lenny Asp:</t>
        </r>
        <r>
          <rPr>
            <sz val="9"/>
            <color indexed="81"/>
            <rFont val="Tahoma"/>
            <family val="2"/>
          </rPr>
          <t xml:space="preserve">
Beräkning sker automatiskt 
av hur stor andel som totalt söks hos Stiftelsen.
</t>
        </r>
      </text>
    </comment>
    <comment ref="A33" authorId="0" shapeId="0" xr:uid="{00000000-0006-0000-0300-00000E000000}">
      <text>
        <r>
          <rPr>
            <b/>
            <sz val="9"/>
            <color indexed="81"/>
            <rFont val="Tahoma"/>
            <family val="2"/>
          </rPr>
          <t>Lenny Asp:</t>
        </r>
        <r>
          <rPr>
            <sz val="9"/>
            <color indexed="81"/>
            <rFont val="Tahoma"/>
            <family val="2"/>
          </rPr>
          <t xml:space="preserve">
Indirekta kostnader beräknas i enlighet med lärosätets egna instruktioner och mallar. Här redovisas beloppen utifrån SUHFs uppdelning på typ av kostnader.
</t>
        </r>
        <r>
          <rPr>
            <b/>
            <sz val="9"/>
            <color indexed="81"/>
            <rFont val="Tahoma"/>
            <family val="2"/>
          </rPr>
          <t>OBS!</t>
        </r>
        <r>
          <rPr>
            <sz val="9"/>
            <color indexed="81"/>
            <rFont val="Tahoma"/>
            <family val="2"/>
          </rPr>
          <t xml:space="preserve"> Om det som söks hos Stiftelsen är lägre än Fullkostnadskalkylen behöver ofta särskild beräkning göras för avsnitt 3.2!</t>
        </r>
      </text>
    </comment>
    <comment ref="B33" authorId="0" shapeId="0" xr:uid="{00000000-0006-0000-0300-00000F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
För den som vill kan t.ex. %-sats läggas in här för att skapa beräkningar från andra delar av mallen</t>
        </r>
      </text>
    </comment>
    <comment ref="M33" authorId="0" shapeId="0" xr:uid="{00000000-0006-0000-0300-000010000000}">
      <text>
        <r>
          <rPr>
            <b/>
            <sz val="9"/>
            <color indexed="81"/>
            <rFont val="Tahoma"/>
            <family val="2"/>
          </rPr>
          <t>Lenny Asp:</t>
        </r>
        <r>
          <rPr>
            <sz val="9"/>
            <color indexed="81"/>
            <rFont val="Tahoma"/>
            <family val="2"/>
          </rPr>
          <t xml:space="preserve">
Om inte allt söks hos Stiftelsen anges den procentuella del som söks.
Om allt söks används 100% vilket är förinställt.
Resterande del medfinansieras.
Om %-satsen skiljer sig mellan åren kan istället beloppen i kolumn M-R registreras manuellt. Markera i så fall de celler som ändrats med ny färg (formler finns nu).</t>
        </r>
      </text>
    </comment>
    <comment ref="M40" authorId="0" shapeId="0" xr:uid="{00000000-0006-0000-0300-000011000000}">
      <text>
        <r>
          <rPr>
            <b/>
            <sz val="9"/>
            <color indexed="81"/>
            <rFont val="Tahoma"/>
            <family val="2"/>
          </rPr>
          <t>Lenny Asp:</t>
        </r>
        <r>
          <rPr>
            <sz val="9"/>
            <color indexed="81"/>
            <rFont val="Tahoma"/>
            <family val="2"/>
          </rPr>
          <t xml:space="preserve">
Beräkning sker automatiskt 
av hur stor andel som totalt söks hos Stiftelsen.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A26" authorId="0" shapeId="0" xr:uid="{00000000-0006-0000-0400-000001000000}">
      <text>
        <r>
          <rPr>
            <b/>
            <sz val="9"/>
            <color indexed="81"/>
            <rFont val="Tahoma"/>
            <family val="2"/>
          </rPr>
          <t>Lenny Asp:</t>
        </r>
        <r>
          <rPr>
            <sz val="9"/>
            <color indexed="81"/>
            <rFont val="Tahoma"/>
            <family val="2"/>
          </rPr>
          <t xml:space="preserve">
Egna lärosätets samfinansiering beräknas automatiskt som restposten efter att andra externa finansiärer än Stiftelsen har registrerats</t>
        </r>
      </text>
    </comment>
  </commentList>
</comments>
</file>

<file path=xl/sharedStrings.xml><?xml version="1.0" encoding="utf-8"?>
<sst xmlns="http://schemas.openxmlformats.org/spreadsheetml/2006/main" count="317" uniqueCount="233">
  <si>
    <t>summa</t>
  </si>
  <si>
    <t>Total</t>
  </si>
  <si>
    <t>Driftskostnader</t>
  </si>
  <si>
    <t>Lokaler</t>
  </si>
  <si>
    <t>Indirekta kostnader</t>
  </si>
  <si>
    <t>Direkt lön</t>
  </si>
  <si>
    <t>Summa finansiering</t>
  </si>
  <si>
    <t>Kommentarer</t>
  </si>
  <si>
    <t>Instruktioner</t>
  </si>
  <si>
    <t>Lönekostnadspåslag (Lkp)</t>
  </si>
  <si>
    <t>Tjänstekategori</t>
  </si>
  <si>
    <t>spec1</t>
  </si>
  <si>
    <t>spec2</t>
  </si>
  <si>
    <t>spec3</t>
  </si>
  <si>
    <t>spec4</t>
  </si>
  <si>
    <t>spec5</t>
  </si>
  <si>
    <t>spec6</t>
  </si>
  <si>
    <t>A Ledning</t>
  </si>
  <si>
    <t>B Forskningsadministration</t>
  </si>
  <si>
    <t>D Infrastruktur och service</t>
  </si>
  <si>
    <t>E Bibliotek</t>
  </si>
  <si>
    <t>F Övriga indirekta kostnader</t>
  </si>
  <si>
    <t>Projektkostnader</t>
  </si>
  <si>
    <t>Summa projektkostnader</t>
  </si>
  <si>
    <t>summa årsarbetare</t>
  </si>
  <si>
    <t>summa lön</t>
  </si>
  <si>
    <t>Stiftelsens finansiering</t>
  </si>
  <si>
    <t>Summa Stiftelsens finansiering</t>
  </si>
  <si>
    <t>Fullkostnadskalkyl</t>
  </si>
  <si>
    <t>Fullkostnads</t>
  </si>
  <si>
    <t>kalkyl</t>
  </si>
  <si>
    <t>avgår</t>
  </si>
  <si>
    <t>Stiftelsen</t>
  </si>
  <si>
    <t>sökt belopp</t>
  </si>
  <si>
    <t>flik 5</t>
  </si>
  <si>
    <t>flik 6</t>
  </si>
  <si>
    <t xml:space="preserve">Arbetsgång </t>
  </si>
  <si>
    <t>Färgade fält är formler/länkar och ska inte ändras.</t>
  </si>
  <si>
    <t>Summa Bruttolön</t>
  </si>
  <si>
    <t>Löner och andra ersättningar</t>
  </si>
  <si>
    <t>Löneökning beräknad</t>
  </si>
  <si>
    <t>Extern finansiering övrigt</t>
  </si>
  <si>
    <t>flik 2</t>
  </si>
  <si>
    <t>flik 3</t>
  </si>
  <si>
    <t>flik 4</t>
  </si>
  <si>
    <t>Andra ersättningar ej Lkp</t>
  </si>
  <si>
    <t>(manuellt ej formler)</t>
  </si>
  <si>
    <t>Avskrivning</t>
  </si>
  <si>
    <t>Om flera forskargrupper bildar ett projekt ska denna kalkyl utgöra den sammanställda totalen över alla delprojekt.</t>
  </si>
  <si>
    <t>Övriga kostnader</t>
  </si>
  <si>
    <t>Summa hela anslagsperioden</t>
  </si>
  <si>
    <t>Ärendenummer:</t>
  </si>
  <si>
    <t>Projektnamn:</t>
  </si>
  <si>
    <t>(ifylls av Stiftelsen)</t>
  </si>
  <si>
    <t>Huvudsökande:</t>
  </si>
  <si>
    <t>Projektstart (åååå-mm-dd):</t>
  </si>
  <si>
    <t>Projektslut (åååå-mm-dd):</t>
  </si>
  <si>
    <t>Upprättad av/datum/version:</t>
  </si>
  <si>
    <t>inkluderar även extern finansiering utöver Stiftelsen</t>
  </si>
  <si>
    <t>Professorer</t>
  </si>
  <si>
    <t>Post-doc</t>
  </si>
  <si>
    <t>Doktorander</t>
  </si>
  <si>
    <t>Forskningsingenjörer</t>
  </si>
  <si>
    <t>Övriga 1</t>
  </si>
  <si>
    <t>Övriga 2</t>
  </si>
  <si>
    <t>spec</t>
  </si>
  <si>
    <t>mån lön</t>
  </si>
  <si>
    <t>[extern finansiär 1]</t>
  </si>
  <si>
    <t>[extern finansiär 2]</t>
  </si>
  <si>
    <t>[extern finansiär 3]</t>
  </si>
  <si>
    <t>[extern finansiär 4]</t>
  </si>
  <si>
    <t>[extern finansiär 5]</t>
  </si>
  <si>
    <t>Stiftelsen, sökt belopp</t>
  </si>
  <si>
    <t>= Stiftelsens finansiering</t>
  </si>
  <si>
    <t>testprojektet</t>
  </si>
  <si>
    <t>Summa Direkt lön</t>
  </si>
  <si>
    <t>3A Driftskostnader</t>
  </si>
  <si>
    <t>3B Avskrivning</t>
  </si>
  <si>
    <t>3C Lokalkostnader</t>
  </si>
  <si>
    <t>3D Indirekta kostnader</t>
  </si>
  <si>
    <t>spec av belopp per år  (exkl sökt hos Stiftelsen)</t>
  </si>
  <si>
    <t>Assistenter/Tekniker</t>
  </si>
  <si>
    <t>Medsökande</t>
  </si>
  <si>
    <t>Forskare</t>
  </si>
  <si>
    <t>Huvudsökande</t>
  </si>
  <si>
    <t>Utgör mellanskillnaden mellan Fullkostnadskalkyl och Sökt hos Stiftelsen</t>
  </si>
  <si>
    <t>Granskad av/datum:</t>
  </si>
  <si>
    <t>C Ekonomi- och personaladm</t>
  </si>
  <si>
    <t>4B. Finansiärer</t>
  </si>
  <si>
    <t>5A. Projektkostnader</t>
  </si>
  <si>
    <t>5B. Finansiering</t>
  </si>
  <si>
    <t>Bifoga gärna extra flikar med beräkningar och kommentarer vid behov.</t>
  </si>
  <si>
    <t>3.1 Fullkostnadskalkyl</t>
  </si>
  <si>
    <t>3.2 varav sökt hos Stiftelsen</t>
  </si>
  <si>
    <t>6. Stiftelsens finansiering</t>
  </si>
  <si>
    <t>Flik 2. Löner</t>
  </si>
  <si>
    <t>Flik 3. Övriga kostnader</t>
  </si>
  <si>
    <t>Flik 5. Fullkostnad</t>
  </si>
  <si>
    <t>Flik 6. Söks hos Stiftelsen (Stiftelsens budget)</t>
  </si>
  <si>
    <t>2.1 Fullkostnadskalkyl</t>
  </si>
  <si>
    <t>2.2 varav sökt hos Stiftelsen</t>
  </si>
  <si>
    <t>2A Summa Direkt lön</t>
  </si>
  <si>
    <t>2B  Antal personer</t>
  </si>
  <si>
    <t>2C  Löner per år</t>
  </si>
  <si>
    <t>Fyll först i Fullkostnadskalkylen (gula fält) avsnitt 2.1</t>
  </si>
  <si>
    <t>Fyll först i Fullkostnadskalkylen (gula fält) avsnitt 3.1</t>
  </si>
  <si>
    <t xml:space="preserve">Inga celler är låsta i denna mall! </t>
  </si>
  <si>
    <t>Gula eller Vita  fält ska fyllas i.</t>
  </si>
  <si>
    <t>Om antal rader i flik 2-4 inte räcker till kan extra rader läggas till UNDER FÖRUTSÄTTNING att alla formler</t>
  </si>
  <si>
    <t>och beräkningar fortfarande blir rätt! Oftast är det dock bättre att ytterligare specifikationer och beräkningar</t>
  </si>
  <si>
    <t>bifogas och infogas som nya, egna flikar i detta Excel ark.</t>
  </si>
  <si>
    <t>Till ansökan ska denna kalkylmall bifogas i Excel-format för att effektiv hantering och granskning ska kunna ske.</t>
  </si>
  <si>
    <t>Tekniska aspekter</t>
  </si>
  <si>
    <t>Den tänkta arbetsgången för arbetet med denna mall är schematiskt enligt följande:</t>
  </si>
  <si>
    <t xml:space="preserve">flik 3 Övriga kostnader </t>
  </si>
  <si>
    <t>3B Avskrivningar</t>
  </si>
  <si>
    <t>Anskaffning ska ske senast 2 år efter projekstart och avskrivning kan därmed ske och sökas  för 2 år längre än övriga</t>
  </si>
  <si>
    <t>Kontorsum</t>
  </si>
  <si>
    <t>Lab</t>
  </si>
  <si>
    <r>
      <rPr>
        <b/>
        <i/>
        <sz val="12"/>
        <rFont val="Times New Roman"/>
        <family val="1"/>
      </rPr>
      <t>3A Drift</t>
    </r>
    <r>
      <rPr>
        <sz val="12"/>
        <rFont val="Times New Roman"/>
        <family val="1"/>
      </rPr>
      <t xml:space="preserve"> specificeras med lämpliga rubriker och detaljer för aktuellt projekt.</t>
    </r>
  </si>
  <si>
    <r>
      <rPr>
        <b/>
        <i/>
        <sz val="12"/>
        <rFont val="Times New Roman"/>
        <family val="1"/>
      </rPr>
      <t>3C Lokaler</t>
    </r>
    <r>
      <rPr>
        <b/>
        <sz val="12"/>
        <rFont val="Times New Roman"/>
        <family val="1"/>
      </rPr>
      <t xml:space="preserve"> </t>
    </r>
    <r>
      <rPr>
        <sz val="12"/>
        <rFont val="Times New Roman"/>
        <family val="1"/>
      </rPr>
      <t>specificeras med lämpliga uppgifter om beräkningsgrund (kvm, pris, etc).</t>
    </r>
  </si>
  <si>
    <t>flik 5 Fullkostnad</t>
  </si>
  <si>
    <t>flik 6 Stiftelsens budget</t>
  </si>
  <si>
    <t>flik 7 Kommentarer</t>
  </si>
  <si>
    <t>(Den kan dock och ska användas även för andra organisationer än universitet.)</t>
  </si>
  <si>
    <t xml:space="preserve">       Fullkostnadskalkylen upprättas som om projektet hade drivits i egen regi av lärosätet.</t>
  </si>
  <si>
    <t>flik 2 Löner</t>
  </si>
  <si>
    <t>kostnader. Det finns två extra årskolumner som kan användas för detta syfte när det är aktuellt.</t>
  </si>
  <si>
    <t>Fullkostnadskalkylen (5A) per år för det totala projektet beräknas automatiskt från flik 2-3.</t>
  </si>
  <si>
    <t>Finansiering (5B) av dessa kostnader hämtas automatiskt från flik 4 och 6.</t>
  </si>
  <si>
    <t>Kalkylerna ska följa lärosätets egna redovisningsregler och instruktioner.</t>
  </si>
  <si>
    <t>Se till att inga länkar eller formler förstörs av misstag och kontrollera gärna lite extra att summeringar blir rätt i alla flikar.</t>
  </si>
  <si>
    <t>Det finns åtta årskolumner men de sista två kan endast användas för avskrivning i särskilda fall. (se 3B nedan)</t>
  </si>
  <si>
    <t>3. Den del av Fullkostnadskalkylen som söks hos Stiftelsen redovisas därefter.</t>
  </si>
  <si>
    <t>Direkt lön och antal personer</t>
  </si>
  <si>
    <t>Mallen baseras på den av SUHF beslutade redovisningsmodellen och princip om fullständig kostnadstäckning.</t>
  </si>
  <si>
    <t>Frågor till Stiftelsen skickas per mail, se aktuell adress på hemsidan.</t>
  </si>
  <si>
    <t>1. Lärosätet upprättar en Fullkostnadskalkyl i sina egna budgetmallar och enligt universitetets egna redovisningsprinciper.</t>
  </si>
  <si>
    <t>livslängden, inte endast över sökt projekttid. Anskaffningskostnad ska dessutom framgå av specifikationen.</t>
  </si>
  <si>
    <t>Budgetanalys</t>
  </si>
  <si>
    <t>Övergripande analys om hur budgeten har upprättats.</t>
  </si>
  <si>
    <t>Argumentation och överväganden avseende helheten och väsentliga poster.</t>
  </si>
  <si>
    <t>Kommentarer per flik (2-6)</t>
  </si>
  <si>
    <t>Kommentarer, beräkningar och argumentation för detaljerna i respektive flik (2-6) lämnas här.</t>
  </si>
  <si>
    <t>Kalkylen ska registreras per kalenderår. Normalt sett är projektstart 1 januari men även 1 juli kan förekomma.</t>
  </si>
  <si>
    <t>(Efter granskning och ev justeringar utgör detta sedan det som godkänts och beviljas av Stiftelsen.)</t>
  </si>
  <si>
    <t>Wallenbergstiftelserna</t>
  </si>
  <si>
    <t>Projektbudget</t>
  </si>
  <si>
    <t>delsumma direkta kostnader</t>
  </si>
  <si>
    <t>6. Total summering, Fullkostnadskalkyl resp den del som söks hos Stiftelsen beräknas automatiskt( flik 1, 5 och 6).</t>
  </si>
  <si>
    <t xml:space="preserve">    Då projektets alla kostnader söks av Stiftelsen blir det samma belopp som i Fullkostnadskalkylen,</t>
  </si>
  <si>
    <t xml:space="preserve">    Om beräkning redan är gjord i egna mallar kan dock avsnitt 2A registreras manuellt!</t>
  </si>
  <si>
    <t>2. Fyll i beräknad generell löneökning per år i % och lärosätets Lkp i % (cell C8 resp C10).</t>
  </si>
  <si>
    <t xml:space="preserve">    I rad 11 "Andra ersättningar ej Lkp" finns dessutom möjlighet till manuella poster. Där kan t.ex. eventuella</t>
  </si>
  <si>
    <t xml:space="preserve">    Stipendier ingå (ej som Drift) förutsatt att lärosätets egna regler tillåter Stipendier.</t>
  </si>
  <si>
    <t>Instruktioner finns även i flera av cellerna i flik 2-4 för att snabbt kunna se dem vid registreringen.</t>
  </si>
  <si>
    <t>Kontrolldifferenser kan dyka upp i vissa flikar om formler är felaktiga vilket indikerar att något har ändrats oavsiktligen.</t>
  </si>
  <si>
    <t xml:space="preserve">       Det står naturligtvis lärosätet fritt att i detta steg 1 använda Stiftelsens mall direkt istället för sin egen om så önskas.</t>
  </si>
  <si>
    <t>Den del som söks hos Stiftelsen framgår här och beräknas automatiskt från flik 2-3.</t>
  </si>
  <si>
    <r>
      <rPr>
        <b/>
        <i/>
        <sz val="12"/>
        <color theme="1"/>
        <rFont val="Times New Roman"/>
        <family val="1"/>
      </rPr>
      <t>3D Indirekta kostnader</t>
    </r>
    <r>
      <rPr>
        <sz val="12"/>
        <color theme="1"/>
        <rFont val="Times New Roman"/>
        <family val="1"/>
      </rPr>
      <t xml:space="preserve"> ska redovisas utifrån SUHFs uppdelning på typ av funktion/kostnad.</t>
    </r>
  </si>
  <si>
    <t>Beräkning ska ske enligt det egna lärosätets instruktioner och mallar. Kommentera även i flik 7 hur beräkning sker.</t>
  </si>
  <si>
    <t>flik 2.2</t>
  </si>
  <si>
    <t>flik 3.2</t>
  </si>
  <si>
    <t>flik 2.1</t>
  </si>
  <si>
    <t>flik 3.1</t>
  </si>
  <si>
    <t>delsumma externa finansiärer</t>
  </si>
  <si>
    <t>Lärosäte/organisation:</t>
  </si>
  <si>
    <t>Kommentera mer i detalj i flik 7.</t>
  </si>
  <si>
    <t>Argument och överväganden avseende helheten av sökt projekt och budgetens väsentliga poster.</t>
  </si>
  <si>
    <t>En övergripande analys om hur budgeten har upprättats ska även redovisas här .</t>
  </si>
  <si>
    <t>Basinformation om projektet registreras här. Denna information, bl.a startår, medföljer sedan delvis till övriga flikar.</t>
  </si>
  <si>
    <t>Alla belopp ska registreras med tusentals kronor.</t>
  </si>
  <si>
    <t>flik 1 Sammanställning</t>
  </si>
  <si>
    <t>Sammanställningen är länkad från de andra flikarna.</t>
  </si>
  <si>
    <t>När Stiftelsen har en kontaktperson vid lärosätet kontaktas i första hand denna vid tveksamheter och frågor.</t>
  </si>
  <si>
    <t>Viktigt är att flik 4.Medfinansiering avsnitt 4B uppdateras, annars blir det kontrolldifferenser i andra flikar.</t>
  </si>
  <si>
    <t>Flikarna är sedan numrerade efter mallens tänkta praktiska arbetsgång.</t>
  </si>
  <si>
    <t>2. Beloppen från Fullkostnadskalkylen överförs till denna mall.</t>
  </si>
  <si>
    <t xml:space="preserve">       Om alla delar av Fullkostnadskalkylen söks behöver inga justeringar göras i den "högra delen"!</t>
  </si>
  <si>
    <t>tkr</t>
  </si>
  <si>
    <t>Lön per år (exkl löneökning, inkl semesterersättning))</t>
  </si>
  <si>
    <t>spec / %-satser etc</t>
  </si>
  <si>
    <t>spec / kvm-pris etc</t>
  </si>
  <si>
    <t>ansk värde</t>
  </si>
  <si>
    <r>
      <t xml:space="preserve">år 1 </t>
    </r>
    <r>
      <rPr>
        <b/>
        <u/>
        <sz val="10"/>
        <color rgb="FFFF0000"/>
        <rFont val="Times New Roman"/>
        <family val="1"/>
      </rPr>
      <t>(tkr)</t>
    </r>
  </si>
  <si>
    <t>s:a</t>
  </si>
  <si>
    <t xml:space="preserve">         Genomsnitt per tjänstekategori kan användas om många olika personer ingår.</t>
  </si>
  <si>
    <t xml:space="preserve">          Även eventuella stipendiater och andra tjänsteformer ska ingå i detta avsnitt även om de inte erhåller lön.</t>
  </si>
  <si>
    <t xml:space="preserve">          För ev stipendier sätts lön till noll och kostnaden registreras manuellt i avsnitt 2A rad 11.</t>
  </si>
  <si>
    <t>% andel</t>
  </si>
  <si>
    <t>som söks</t>
  </si>
  <si>
    <t>Antal årsarbetare, fullkostnadskalkyl</t>
  </si>
  <si>
    <t>Antal årsarbetare, söks hos Stiftelsen</t>
  </si>
  <si>
    <t>% söks</t>
  </si>
  <si>
    <t>Kommentera särskilt vilka specifika kostnader de externa finansiärerna avser att finansiera. Gärna nedan eller i flik 7 Kommentarer.</t>
  </si>
  <si>
    <t>Den nedre delen 4B registreras MANUELLT med uppgift om de olika externa finansiärernas belopp per år.</t>
  </si>
  <si>
    <t>Lärosätets egen finansiering beräknas därefter automatiskt som restposten.</t>
  </si>
  <si>
    <t xml:space="preserve">       Registrering sker i flik 2-3, den "vänstra delen".</t>
  </si>
  <si>
    <t xml:space="preserve">       Registrering sker i flik 2-3, den "högra delen".</t>
  </si>
  <si>
    <t xml:space="preserve">       Den % andel av Fullkostnadskalkylen som söks anges per post och rad.</t>
  </si>
  <si>
    <t xml:space="preserve">    Bifoga då den egna beräkningen som en egen flik i detta Excel ark, men 2B ska ändå fyllas i här!</t>
  </si>
  <si>
    <t xml:space="preserve">         Använd redan ifyllda tjänstekategorier så långt möjligt, men komplettera gärna vid särskilda behov.</t>
  </si>
  <si>
    <t xml:space="preserve">         Om fåtal personer (max 10) kan varje enskild person ha en egen rad med namn i kolumn B.</t>
  </si>
  <si>
    <r>
      <rPr>
        <b/>
        <i/>
        <sz val="12"/>
        <color theme="1"/>
        <rFont val="Times New Roman"/>
        <family val="1"/>
      </rPr>
      <t>Avsnitt 2C</t>
    </r>
    <r>
      <rPr>
        <sz val="12"/>
        <color theme="1"/>
        <rFont val="Times New Roman"/>
        <family val="1"/>
      </rPr>
      <t xml:space="preserve"> används endast för vidare beräkningar i avsnitt 2A.</t>
    </r>
  </si>
  <si>
    <r>
      <t xml:space="preserve">  </t>
    </r>
    <r>
      <rPr>
        <i/>
        <sz val="12"/>
        <color theme="1"/>
        <rFont val="Times New Roman"/>
        <family val="1"/>
      </rPr>
      <t xml:space="preserve">  i. </t>
    </r>
    <r>
      <rPr>
        <sz val="12"/>
        <color theme="1"/>
        <rFont val="Times New Roman"/>
        <family val="1"/>
      </rPr>
      <t>Månadslön år 1 (tkr) registreras inkl ev semesterersättning.</t>
    </r>
  </si>
  <si>
    <r>
      <t xml:space="preserve">   </t>
    </r>
    <r>
      <rPr>
        <i/>
        <sz val="12"/>
        <color theme="1"/>
        <rFont val="Times New Roman"/>
        <family val="1"/>
      </rPr>
      <t>ii.</t>
    </r>
    <r>
      <rPr>
        <sz val="12"/>
        <color theme="1"/>
        <rFont val="Times New Roman"/>
        <family val="1"/>
      </rPr>
      <t xml:space="preserve"> Ange antal årsarbetare baserat på andel arbetstid (OBS ÅR ej  månader).</t>
    </r>
  </si>
  <si>
    <r>
      <rPr>
        <b/>
        <i/>
        <sz val="12"/>
        <color theme="1"/>
        <rFont val="Times New Roman"/>
        <family val="1"/>
      </rPr>
      <t>Avsnitt 2B.</t>
    </r>
    <r>
      <rPr>
        <sz val="12"/>
        <color theme="1"/>
        <rFont val="Times New Roman"/>
        <family val="1"/>
      </rPr>
      <t xml:space="preserve"> Registrera </t>
    </r>
    <r>
      <rPr>
        <sz val="12"/>
        <rFont val="Times New Roman"/>
        <family val="1"/>
      </rPr>
      <t>Månadslön år 1 och</t>
    </r>
    <r>
      <rPr>
        <sz val="12"/>
        <color theme="1"/>
        <rFont val="Times New Roman"/>
        <family val="1"/>
      </rPr>
      <t xml:space="preserve"> antal personer per tjänstekategori.</t>
    </r>
  </si>
  <si>
    <r>
      <rPr>
        <b/>
        <i/>
        <sz val="12"/>
        <color theme="1"/>
        <rFont val="Times New Roman"/>
        <family val="1"/>
      </rPr>
      <t>Avsnitt 2A.</t>
    </r>
    <r>
      <rPr>
        <sz val="12"/>
        <color theme="1"/>
        <rFont val="Times New Roman"/>
        <family val="1"/>
      </rPr>
      <t xml:space="preserve"> Beräkning sker genom formler från avsnitten 2B och 2C. </t>
    </r>
  </si>
  <si>
    <r>
      <rPr>
        <b/>
        <i/>
        <sz val="12"/>
        <color theme="1"/>
        <rFont val="Times New Roman"/>
        <family val="1"/>
      </rPr>
      <t>Avsnitt</t>
    </r>
    <r>
      <rPr>
        <sz val="12"/>
        <color theme="1"/>
        <rFont val="Times New Roman"/>
        <family val="1"/>
      </rPr>
      <t xml:space="preserve"> </t>
    </r>
    <r>
      <rPr>
        <b/>
        <i/>
        <sz val="12"/>
        <color theme="1"/>
        <rFont val="Times New Roman"/>
        <family val="1"/>
      </rPr>
      <t>2.2 varav sökt.</t>
    </r>
    <r>
      <rPr>
        <sz val="12"/>
        <color theme="1"/>
        <rFont val="Times New Roman"/>
        <family val="1"/>
      </rPr>
      <t xml:space="preserve"> Om inte alla kostnader söks registreras den andel årsarbetare i % som söks,</t>
    </r>
  </si>
  <si>
    <t>Avskrivning på utrustning som söks av Stiftelsen ska beräknas linjärt över hela den ekonomiska/vetenskapliga</t>
  </si>
  <si>
    <t xml:space="preserve">Använd beräkningsmall kan med  fördel bifogas som egen flik i detta Excel ark (länkas gärna vid behov). </t>
  </si>
  <si>
    <t>Den övre delen avsnitt 4A beräknas automatiskt per kostnadsslag från flik 2-3.</t>
  </si>
  <si>
    <t>spec Grupp/namn etc</t>
  </si>
  <si>
    <t>Uppdaterad: 2011-12-02</t>
  </si>
  <si>
    <t>4. Samfinansiering (egna lärosätet/externa finansiärer) beräknas automatiskt som mellanskillnaden (i flik 1 och 4A).</t>
  </si>
  <si>
    <t>5. Samfinansieringen specificeras per finansiär exklusive Stiftelsen i flik 4 avsnitt 4B.</t>
  </si>
  <si>
    <r>
      <rPr>
        <b/>
        <i/>
        <sz val="12"/>
        <color theme="1"/>
        <rFont val="Times New Roman"/>
        <family val="1"/>
      </rPr>
      <t xml:space="preserve">                                     </t>
    </r>
    <r>
      <rPr>
        <sz val="12"/>
        <color theme="1"/>
        <rFont val="Times New Roman"/>
        <family val="1"/>
      </rPr>
      <t>resterande del blir samfinansiering.</t>
    </r>
  </si>
  <si>
    <r>
      <rPr>
        <b/>
        <i/>
        <sz val="12"/>
        <color theme="1"/>
        <rFont val="Times New Roman"/>
        <family val="1"/>
      </rPr>
      <t>3.2 varav sökt.</t>
    </r>
    <r>
      <rPr>
        <sz val="12"/>
        <color theme="1"/>
        <rFont val="Times New Roman"/>
        <family val="1"/>
      </rPr>
      <t xml:space="preserve"> Om inte alla kostnader söks registreras den andel i % som söks, resterande del blir samfinansiering.</t>
    </r>
  </si>
  <si>
    <t>flik 4 Samfinansiering</t>
  </si>
  <si>
    <t>(Samfinansiering avser här både det egna lärosätet och externa finansiärer exkl Stiftelsen.)</t>
  </si>
  <si>
    <t>Samfinansiering</t>
  </si>
  <si>
    <t xml:space="preserve"> sam finans</t>
  </si>
  <si>
    <t>Därefter vilken % andel som söks hos Stiftelsen, kol L i avsnitt 2.2, mellanskillnaden samfinansieras (kol U).</t>
  </si>
  <si>
    <t>Därefter vilken % andel som söks hos Stiftelsen, kol M i avsnitt 3.2, mellanskillnaden samfinansieras (kol X).</t>
  </si>
  <si>
    <t>Samfinansierade kostnader</t>
  </si>
  <si>
    <t>4A. Samfinansierade kostnader</t>
  </si>
  <si>
    <t>Summa samfinansiering</t>
  </si>
  <si>
    <t>Samfinansiering egna lärosätet</t>
  </si>
  <si>
    <t>delsumma samfinansiering</t>
  </si>
  <si>
    <t>Flik 4. Samfinansiering</t>
  </si>
  <si>
    <t>Universitetet</t>
  </si>
  <si>
    <t>Sammanställning budget</t>
  </si>
  <si>
    <t xml:space="preserve">     Lkp &gt;52,5% godkänns ej av Stiftelsen vilket justeras automatiskt i delen "söks hos Stiftelsen" cell 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</si>
</sst>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yyyy/mm/dd;@"/>
  </numFmts>
  <fonts count="44" x14ac:knownFonts="1">
    <font>
      <sz val="10"/>
      <color theme="1"/>
      <name val="Arial"/>
      <family val="2"/>
    </font>
    <font>
      <sz val="12"/>
      <color theme="1"/>
      <name val="Times New Roman"/>
      <family val="2"/>
    </font>
    <font>
      <b/>
      <sz val="12"/>
      <color theme="1"/>
      <name val="Times New Roman"/>
      <family val="1"/>
    </font>
    <font>
      <sz val="12"/>
      <color theme="1"/>
      <name val="Times New Roman"/>
      <family val="1"/>
    </font>
    <font>
      <i/>
      <sz val="12"/>
      <color theme="1"/>
      <name val="Times New Roman"/>
      <family val="1"/>
    </font>
    <font>
      <sz val="10"/>
      <name val="Arial"/>
      <family val="2"/>
    </font>
    <font>
      <b/>
      <sz val="12"/>
      <name val="Times New Roman"/>
      <family val="1"/>
    </font>
    <font>
      <sz val="10"/>
      <name val="Times New Roman"/>
      <family val="1"/>
    </font>
    <font>
      <b/>
      <sz val="14"/>
      <name val="Times New Roman"/>
      <family val="1"/>
    </font>
    <font>
      <sz val="10"/>
      <color indexed="9"/>
      <name val="Times New Roman"/>
      <family val="1"/>
    </font>
    <font>
      <b/>
      <sz val="10"/>
      <name val="Times New Roman"/>
      <family val="1"/>
    </font>
    <font>
      <i/>
      <sz val="10"/>
      <color indexed="9"/>
      <name val="Times New Roman"/>
      <family val="1"/>
    </font>
    <font>
      <sz val="12"/>
      <name val="Times New Roman"/>
      <family val="1"/>
    </font>
    <font>
      <b/>
      <sz val="10"/>
      <color theme="1"/>
      <name val="Times New Roman"/>
      <family val="1"/>
    </font>
    <font>
      <sz val="10"/>
      <name val="Arial"/>
      <family val="2"/>
    </font>
    <font>
      <sz val="8"/>
      <color theme="1"/>
      <name val="Times New Roman"/>
      <family val="1"/>
    </font>
    <font>
      <i/>
      <sz val="10"/>
      <color theme="1"/>
      <name val="Times New Roman"/>
      <family val="1"/>
    </font>
    <font>
      <b/>
      <i/>
      <sz val="12"/>
      <color theme="1"/>
      <name val="Times New Roman"/>
      <family val="1"/>
    </font>
    <font>
      <i/>
      <sz val="10"/>
      <name val="Times New Roman"/>
      <family val="1"/>
    </font>
    <font>
      <i/>
      <sz val="10"/>
      <name val="Arial"/>
      <family val="2"/>
    </font>
    <font>
      <b/>
      <u/>
      <sz val="10"/>
      <name val="Times New Roman"/>
      <family val="1"/>
    </font>
    <font>
      <sz val="10"/>
      <color theme="1"/>
      <name val="Times New Roman"/>
      <family val="1"/>
    </font>
    <font>
      <sz val="10"/>
      <color rgb="FFFF0000"/>
      <name val="Times New Roman"/>
      <family val="1"/>
    </font>
    <font>
      <b/>
      <sz val="14"/>
      <color theme="1"/>
      <name val="Times New Roman"/>
      <family val="1"/>
    </font>
    <font>
      <sz val="8"/>
      <color rgb="FFFF0000"/>
      <name val="Times New Roman"/>
      <family val="1"/>
    </font>
    <font>
      <sz val="10"/>
      <color theme="1"/>
      <name val="Arial"/>
      <family val="2"/>
    </font>
    <font>
      <b/>
      <sz val="10"/>
      <color theme="1"/>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u/>
      <sz val="12"/>
      <color theme="1"/>
      <name val="Times New Roman"/>
      <family val="1"/>
    </font>
    <font>
      <b/>
      <i/>
      <sz val="12"/>
      <name val="Times New Roman"/>
      <family val="1"/>
    </font>
    <font>
      <b/>
      <sz val="12"/>
      <color rgb="FFFF0000"/>
      <name val="Times New Roman"/>
      <family val="1"/>
    </font>
    <font>
      <sz val="12"/>
      <color rgb="FFFF0000"/>
      <name val="Times New Roman"/>
      <family val="1"/>
    </font>
    <font>
      <b/>
      <sz val="8"/>
      <name val="Times New Roman"/>
      <family val="1"/>
    </font>
    <font>
      <sz val="8"/>
      <name val="Times New Roman"/>
      <family val="1"/>
    </font>
    <font>
      <i/>
      <sz val="8"/>
      <name val="Times New Roman"/>
      <family val="1"/>
    </font>
    <font>
      <b/>
      <u/>
      <sz val="10"/>
      <color rgb="FFFF0000"/>
      <name val="Times New Roman"/>
      <family val="1"/>
    </font>
    <font>
      <i/>
      <sz val="8"/>
      <color theme="1"/>
      <name val="Times New Roman"/>
      <family val="1"/>
    </font>
    <font>
      <b/>
      <sz val="16"/>
      <name val="Times New Roman"/>
      <family val="1"/>
    </font>
    <font>
      <b/>
      <sz val="16"/>
      <color theme="1"/>
      <name val="Times New Roman"/>
      <family val="1"/>
    </font>
    <font>
      <i/>
      <sz val="16"/>
      <color theme="1"/>
      <name val="Times New Roman"/>
      <family val="1"/>
    </font>
    <font>
      <sz val="16"/>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2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9">
    <xf numFmtId="0" fontId="0" fillId="0" borderId="0"/>
    <xf numFmtId="0" fontId="1"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4" fillId="0" borderId="0"/>
    <xf numFmtId="9" fontId="25" fillId="0" borderId="0" applyFont="0" applyFill="0" applyBorder="0" applyAlignment="0" applyProtection="0"/>
  </cellStyleXfs>
  <cellXfs count="206">
    <xf numFmtId="0" fontId="0" fillId="0" borderId="0" xfId="0"/>
    <xf numFmtId="3" fontId="3" fillId="0" borderId="0" xfId="0" applyNumberFormat="1" applyFont="1"/>
    <xf numFmtId="0" fontId="3" fillId="0" borderId="0" xfId="0" applyFont="1"/>
    <xf numFmtId="0" fontId="2" fillId="0" borderId="0" xfId="0" applyFont="1"/>
    <xf numFmtId="3" fontId="2" fillId="0" borderId="0" xfId="0" applyNumberFormat="1" applyFont="1" applyAlignment="1">
      <alignment horizontal="center"/>
    </xf>
    <xf numFmtId="0" fontId="6" fillId="0" borderId="8" xfId="2" applyFont="1" applyBorder="1" applyAlignment="1">
      <alignment horizontal="left"/>
    </xf>
    <xf numFmtId="0" fontId="6" fillId="0" borderId="9" xfId="2" applyFont="1" applyBorder="1" applyAlignment="1">
      <alignment horizontal="left"/>
    </xf>
    <xf numFmtId="0" fontId="7" fillId="0" borderId="9" xfId="2" applyFont="1" applyBorder="1"/>
    <xf numFmtId="0" fontId="8" fillId="0" borderId="9" xfId="2" applyFont="1" applyBorder="1"/>
    <xf numFmtId="0" fontId="9" fillId="0" borderId="9" xfId="2" applyFont="1" applyBorder="1"/>
    <xf numFmtId="0" fontId="9" fillId="0" borderId="10" xfId="2" applyFont="1" applyBorder="1" applyAlignment="1">
      <alignment horizontal="left"/>
    </xf>
    <xf numFmtId="0" fontId="9" fillId="0" borderId="0" xfId="2" applyFont="1"/>
    <xf numFmtId="0" fontId="7" fillId="0" borderId="0" xfId="2" applyFont="1"/>
    <xf numFmtId="164" fontId="9" fillId="0" borderId="12" xfId="2" applyNumberFormat="1" applyFont="1" applyBorder="1"/>
    <xf numFmtId="0" fontId="11" fillId="0" borderId="0" xfId="2" applyFont="1" applyProtection="1">
      <protection locked="0"/>
    </xf>
    <xf numFmtId="0" fontId="11" fillId="0" borderId="14" xfId="2" applyFont="1" applyBorder="1" applyProtection="1">
      <protection locked="0"/>
    </xf>
    <xf numFmtId="0" fontId="9" fillId="0" borderId="14" xfId="2" applyFont="1" applyBorder="1"/>
    <xf numFmtId="164" fontId="9" fillId="0" borderId="15" xfId="2" applyNumberFormat="1" applyFont="1" applyBorder="1"/>
    <xf numFmtId="0" fontId="10" fillId="0" borderId="0" xfId="2" applyFont="1"/>
    <xf numFmtId="164" fontId="9" fillId="0" borderId="0" xfId="2" applyNumberFormat="1" applyFont="1"/>
    <xf numFmtId="0" fontId="6" fillId="0" borderId="0" xfId="2" applyFont="1" applyAlignment="1">
      <alignment vertical="top"/>
    </xf>
    <xf numFmtId="0" fontId="6" fillId="0" borderId="4" xfId="2" applyFont="1" applyBorder="1"/>
    <xf numFmtId="0" fontId="7" fillId="0" borderId="0" xfId="2" applyFont="1" applyAlignment="1">
      <alignment horizontal="center"/>
    </xf>
    <xf numFmtId="3" fontId="3" fillId="0" borderId="10" xfId="0" applyNumberFormat="1" applyFont="1" applyBorder="1"/>
    <xf numFmtId="3" fontId="3" fillId="0" borderId="9" xfId="0" applyNumberFormat="1" applyFont="1" applyBorder="1"/>
    <xf numFmtId="0" fontId="10" fillId="3" borderId="11" xfId="2" applyFont="1" applyFill="1" applyBorder="1"/>
    <xf numFmtId="0" fontId="10" fillId="3" borderId="13" xfId="2" applyFont="1" applyFill="1" applyBorder="1"/>
    <xf numFmtId="0" fontId="15" fillId="0" borderId="0" xfId="0" applyFont="1"/>
    <xf numFmtId="1" fontId="2" fillId="3" borderId="4" xfId="0" applyNumberFormat="1" applyFont="1" applyFill="1" applyBorder="1" applyAlignment="1">
      <alignment horizontal="center"/>
    </xf>
    <xf numFmtId="0" fontId="18" fillId="0" borderId="0" xfId="2" applyFont="1"/>
    <xf numFmtId="0" fontId="19" fillId="0" borderId="0" xfId="2" applyFont="1"/>
    <xf numFmtId="0" fontId="15" fillId="0" borderId="0" xfId="0" applyFont="1" applyAlignment="1">
      <alignment horizontal="right"/>
    </xf>
    <xf numFmtId="0" fontId="3" fillId="0" borderId="0" xfId="0" applyFont="1" applyAlignment="1">
      <alignment horizontal="center"/>
    </xf>
    <xf numFmtId="0" fontId="15" fillId="0" borderId="0" xfId="0" applyFont="1" applyAlignment="1">
      <alignment horizontal="center"/>
    </xf>
    <xf numFmtId="3" fontId="3" fillId="3" borderId="4" xfId="0" applyNumberFormat="1" applyFont="1" applyFill="1" applyBorder="1" applyAlignment="1">
      <alignment horizontal="center"/>
    </xf>
    <xf numFmtId="3" fontId="3" fillId="4" borderId="4" xfId="0" applyNumberFormat="1" applyFont="1" applyFill="1" applyBorder="1" applyAlignment="1">
      <alignment horizontal="center"/>
    </xf>
    <xf numFmtId="3" fontId="2" fillId="7" borderId="4" xfId="0" applyNumberFormat="1" applyFont="1" applyFill="1" applyBorder="1" applyAlignment="1">
      <alignment horizontal="center"/>
    </xf>
    <xf numFmtId="0" fontId="10" fillId="0" borderId="8" xfId="2" applyFont="1" applyBorder="1" applyAlignment="1">
      <alignment horizontal="left"/>
    </xf>
    <xf numFmtId="0" fontId="10" fillId="0" borderId="9" xfId="2" applyFont="1" applyBorder="1" applyAlignment="1">
      <alignment horizontal="left"/>
    </xf>
    <xf numFmtId="0" fontId="10" fillId="0" borderId="9" xfId="2" applyFont="1" applyBorder="1"/>
    <xf numFmtId="0" fontId="5" fillId="0" borderId="0" xfId="2"/>
    <xf numFmtId="0" fontId="10" fillId="0" borderId="4" xfId="2" applyFont="1" applyBorder="1" applyAlignment="1">
      <alignment horizontal="center"/>
    </xf>
    <xf numFmtId="0" fontId="7" fillId="0" borderId="0" xfId="2" applyFont="1" applyAlignment="1">
      <alignment vertical="top"/>
    </xf>
    <xf numFmtId="165" fontId="10" fillId="2" borderId="4" xfId="4" applyNumberFormat="1" applyFont="1" applyFill="1" applyBorder="1" applyAlignment="1">
      <alignment horizontal="center"/>
    </xf>
    <xf numFmtId="0" fontId="18" fillId="0" borderId="0" xfId="2" applyFont="1" applyAlignment="1">
      <alignment vertical="top"/>
    </xf>
    <xf numFmtId="0" fontId="10" fillId="0" borderId="0" xfId="2" applyFont="1" applyAlignment="1">
      <alignment vertical="top"/>
    </xf>
    <xf numFmtId="0" fontId="10" fillId="0" borderId="4" xfId="2" applyFont="1" applyBorder="1"/>
    <xf numFmtId="0" fontId="7" fillId="0" borderId="4" xfId="2" applyFont="1" applyBorder="1"/>
    <xf numFmtId="164" fontId="10" fillId="2" borderId="4" xfId="2" applyNumberFormat="1" applyFont="1" applyFill="1" applyBorder="1" applyAlignment="1">
      <alignment horizontal="center"/>
    </xf>
    <xf numFmtId="166" fontId="7" fillId="2" borderId="4" xfId="2" applyNumberFormat="1" applyFont="1" applyFill="1" applyBorder="1" applyAlignment="1">
      <alignment horizontal="center"/>
    </xf>
    <xf numFmtId="164" fontId="10" fillId="4" borderId="4" xfId="2" applyNumberFormat="1" applyFont="1" applyFill="1" applyBorder="1" applyAlignment="1">
      <alignment horizontal="center"/>
    </xf>
    <xf numFmtId="164" fontId="7" fillId="2" borderId="4" xfId="2" applyNumberFormat="1" applyFont="1" applyFill="1" applyBorder="1" applyAlignment="1">
      <alignment horizontal="center"/>
    </xf>
    <xf numFmtId="0" fontId="7" fillId="0" borderId="1" xfId="2" applyFont="1" applyBorder="1"/>
    <xf numFmtId="0" fontId="7" fillId="0" borderId="2" xfId="2" applyFont="1" applyBorder="1" applyAlignment="1">
      <alignment horizontal="right"/>
    </xf>
    <xf numFmtId="166" fontId="10" fillId="4" borderId="4" xfId="2" applyNumberFormat="1" applyFont="1" applyFill="1" applyBorder="1" applyAlignment="1">
      <alignment horizontal="center"/>
    </xf>
    <xf numFmtId="0" fontId="7" fillId="3" borderId="4" xfId="2" applyFont="1" applyFill="1" applyBorder="1"/>
    <xf numFmtId="3" fontId="7" fillId="3" borderId="4" xfId="2" applyNumberFormat="1" applyFont="1" applyFill="1" applyBorder="1" applyAlignment="1">
      <alignment horizontal="center"/>
    </xf>
    <xf numFmtId="3" fontId="10" fillId="4" borderId="4" xfId="2" applyNumberFormat="1" applyFont="1" applyFill="1" applyBorder="1" applyAlignment="1">
      <alignment horizontal="center"/>
    </xf>
    <xf numFmtId="0" fontId="21" fillId="0" borderId="0" xfId="0" applyFont="1"/>
    <xf numFmtId="3" fontId="7" fillId="2" borderId="4" xfId="2" applyNumberFormat="1" applyFont="1" applyFill="1" applyBorder="1" applyAlignment="1">
      <alignment horizontal="center"/>
    </xf>
    <xf numFmtId="0" fontId="7" fillId="0" borderId="4" xfId="2" applyFont="1" applyBorder="1" applyAlignment="1">
      <alignment horizontal="right"/>
    </xf>
    <xf numFmtId="0" fontId="13" fillId="0" borderId="11" xfId="0" applyFont="1" applyBorder="1"/>
    <xf numFmtId="0" fontId="13" fillId="0" borderId="13" xfId="0" applyFont="1" applyBorder="1"/>
    <xf numFmtId="3" fontId="23" fillId="0" borderId="9" xfId="0" applyNumberFormat="1" applyFont="1" applyBorder="1"/>
    <xf numFmtId="0" fontId="11" fillId="3" borderId="14" xfId="2" applyFont="1" applyFill="1" applyBorder="1" applyProtection="1">
      <protection locked="0"/>
    </xf>
    <xf numFmtId="0" fontId="10" fillId="3" borderId="0" xfId="2" applyFont="1" applyFill="1"/>
    <xf numFmtId="0" fontId="10" fillId="3" borderId="14" xfId="2" applyFont="1" applyFill="1" applyBorder="1"/>
    <xf numFmtId="0" fontId="7" fillId="3" borderId="0" xfId="2" applyFont="1" applyFill="1"/>
    <xf numFmtId="0" fontId="10" fillId="0" borderId="0" xfId="2" quotePrefix="1" applyFont="1"/>
    <xf numFmtId="0" fontId="16" fillId="0" borderId="0" xfId="0" applyFont="1"/>
    <xf numFmtId="164" fontId="24" fillId="0" borderId="0" xfId="0" applyNumberFormat="1" applyFont="1" applyAlignment="1">
      <alignment horizontal="right"/>
    </xf>
    <xf numFmtId="10" fontId="10" fillId="2" borderId="4" xfId="4" applyNumberFormat="1" applyFont="1" applyFill="1" applyBorder="1" applyAlignment="1">
      <alignment horizontal="center"/>
    </xf>
    <xf numFmtId="0" fontId="18" fillId="0" borderId="14" xfId="2" applyFont="1" applyBorder="1"/>
    <xf numFmtId="0" fontId="7" fillId="3" borderId="1" xfId="2" applyFont="1" applyFill="1" applyBorder="1"/>
    <xf numFmtId="0" fontId="5" fillId="0" borderId="2" xfId="2" applyBorder="1"/>
    <xf numFmtId="0" fontId="5" fillId="0" borderId="3" xfId="2" applyBorder="1"/>
    <xf numFmtId="0" fontId="8" fillId="0" borderId="1" xfId="2" applyFont="1" applyBorder="1"/>
    <xf numFmtId="0" fontId="7" fillId="2" borderId="4" xfId="2" applyFont="1" applyFill="1" applyBorder="1"/>
    <xf numFmtId="1" fontId="10" fillId="3" borderId="4" xfId="2" applyNumberFormat="1" applyFont="1" applyFill="1" applyBorder="1" applyAlignment="1">
      <alignment horizontal="center"/>
    </xf>
    <xf numFmtId="0" fontId="10" fillId="3" borderId="4" xfId="2" applyFont="1" applyFill="1" applyBorder="1" applyAlignment="1">
      <alignment horizontal="center"/>
    </xf>
    <xf numFmtId="0" fontId="5" fillId="0" borderId="0" xfId="2" applyAlignment="1">
      <alignment horizontal="center"/>
    </xf>
    <xf numFmtId="3" fontId="3" fillId="0" borderId="0" xfId="0" applyNumberFormat="1" applyFont="1" applyAlignment="1">
      <alignment horizontal="center"/>
    </xf>
    <xf numFmtId="3" fontId="3" fillId="2" borderId="4" xfId="0" applyNumberFormat="1" applyFont="1" applyFill="1" applyBorder="1" applyAlignment="1">
      <alignment horizontal="center"/>
    </xf>
    <xf numFmtId="3" fontId="2" fillId="6" borderId="4" xfId="0" applyNumberFormat="1" applyFont="1" applyFill="1" applyBorder="1" applyAlignment="1">
      <alignment horizontal="center"/>
    </xf>
    <xf numFmtId="0" fontId="3" fillId="10" borderId="0" xfId="0" applyFont="1" applyFill="1"/>
    <xf numFmtId="3" fontId="4" fillId="0" borderId="0" xfId="0" applyNumberFormat="1" applyFont="1" applyAlignment="1">
      <alignment horizontal="left"/>
    </xf>
    <xf numFmtId="0" fontId="7" fillId="0" borderId="4" xfId="2" applyFont="1" applyBorder="1" applyAlignment="1">
      <alignment horizontal="left"/>
    </xf>
    <xf numFmtId="9" fontId="7" fillId="2" borderId="4" xfId="8" applyFont="1" applyFill="1" applyBorder="1"/>
    <xf numFmtId="9" fontId="10" fillId="4" borderId="4" xfId="8" applyFont="1" applyFill="1" applyBorder="1" applyAlignment="1">
      <alignment horizontal="center"/>
    </xf>
    <xf numFmtId="3" fontId="7" fillId="3" borderId="4" xfId="2" applyNumberFormat="1" applyFont="1" applyFill="1" applyBorder="1" applyAlignment="1">
      <alignment horizontal="center" vertical="top"/>
    </xf>
    <xf numFmtId="3" fontId="7" fillId="5" borderId="4" xfId="2" applyNumberFormat="1" applyFont="1" applyFill="1" applyBorder="1" applyAlignment="1">
      <alignment horizontal="center" vertical="top"/>
    </xf>
    <xf numFmtId="3" fontId="7" fillId="9" borderId="4" xfId="2" applyNumberFormat="1" applyFont="1" applyFill="1" applyBorder="1" applyAlignment="1">
      <alignment horizontal="center" vertical="top"/>
    </xf>
    <xf numFmtId="3" fontId="7" fillId="8" borderId="4" xfId="2" applyNumberFormat="1" applyFont="1" applyFill="1" applyBorder="1" applyAlignment="1">
      <alignment horizontal="center" vertical="top"/>
    </xf>
    <xf numFmtId="3" fontId="18" fillId="6" borderId="4" xfId="2" applyNumberFormat="1" applyFont="1" applyFill="1" applyBorder="1" applyAlignment="1">
      <alignment horizontal="center" vertical="top"/>
    </xf>
    <xf numFmtId="0" fontId="19" fillId="0" borderId="0" xfId="2" applyFont="1" applyAlignment="1">
      <alignment horizontal="center"/>
    </xf>
    <xf numFmtId="3" fontId="7" fillId="2" borderId="4" xfId="2" applyNumberFormat="1" applyFont="1" applyFill="1" applyBorder="1" applyAlignment="1">
      <alignment horizontal="center" vertical="top"/>
    </xf>
    <xf numFmtId="3" fontId="10" fillId="5" borderId="4" xfId="2" applyNumberFormat="1" applyFont="1" applyFill="1" applyBorder="1" applyAlignment="1">
      <alignment horizontal="center" vertical="top"/>
    </xf>
    <xf numFmtId="0" fontId="5" fillId="0" borderId="2" xfId="2" applyBorder="1" applyAlignment="1">
      <alignment horizontal="center"/>
    </xf>
    <xf numFmtId="0" fontId="5" fillId="0" borderId="3" xfId="2" applyBorder="1" applyAlignment="1">
      <alignment horizontal="center"/>
    </xf>
    <xf numFmtId="0" fontId="20" fillId="0" borderId="1" xfId="2" applyFont="1" applyBorder="1" applyAlignment="1">
      <alignment horizontal="left"/>
    </xf>
    <xf numFmtId="0" fontId="0" fillId="10" borderId="21" xfId="0" applyFill="1" applyBorder="1"/>
    <xf numFmtId="0" fontId="0" fillId="10" borderId="22" xfId="0" applyFill="1" applyBorder="1"/>
    <xf numFmtId="0" fontId="0" fillId="10" borderId="0" xfId="0" applyFill="1"/>
    <xf numFmtId="0" fontId="0" fillId="10" borderId="23" xfId="0" applyFill="1" applyBorder="1"/>
    <xf numFmtId="0" fontId="0" fillId="10" borderId="18" xfId="0" applyFill="1" applyBorder="1"/>
    <xf numFmtId="0" fontId="0" fillId="10" borderId="24" xfId="0" applyFill="1" applyBorder="1"/>
    <xf numFmtId="0" fontId="0" fillId="10" borderId="25" xfId="0" applyFill="1" applyBorder="1"/>
    <xf numFmtId="0" fontId="26" fillId="10" borderId="22" xfId="0" applyFont="1" applyFill="1" applyBorder="1"/>
    <xf numFmtId="0" fontId="26" fillId="10" borderId="19" xfId="0" applyFont="1" applyFill="1" applyBorder="1"/>
    <xf numFmtId="0" fontId="2" fillId="10" borderId="0" xfId="0" applyFont="1" applyFill="1"/>
    <xf numFmtId="0" fontId="18" fillId="0" borderId="12" xfId="2" applyFont="1" applyBorder="1"/>
    <xf numFmtId="0" fontId="18" fillId="0" borderId="15" xfId="2" applyFont="1" applyBorder="1"/>
    <xf numFmtId="0" fontId="3" fillId="2" borderId="0" xfId="0" applyFont="1" applyFill="1"/>
    <xf numFmtId="0" fontId="3" fillId="6" borderId="0" xfId="0" applyFont="1" applyFill="1"/>
    <xf numFmtId="0" fontId="31" fillId="10" borderId="0" xfId="0" applyFont="1" applyFill="1"/>
    <xf numFmtId="0" fontId="12" fillId="10" borderId="0" xfId="0" applyFont="1" applyFill="1"/>
    <xf numFmtId="0" fontId="32" fillId="10" borderId="0" xfId="0" applyFont="1" applyFill="1"/>
    <xf numFmtId="0" fontId="6" fillId="10" borderId="0" xfId="0" applyFont="1" applyFill="1"/>
    <xf numFmtId="0" fontId="6" fillId="10" borderId="5" xfId="2" applyFont="1" applyFill="1" applyBorder="1" applyAlignment="1">
      <alignment horizontal="center"/>
    </xf>
    <xf numFmtId="0" fontId="8" fillId="10" borderId="6" xfId="2" applyFont="1" applyFill="1" applyBorder="1" applyAlignment="1">
      <alignment horizontal="center"/>
    </xf>
    <xf numFmtId="0" fontId="8" fillId="10" borderId="7" xfId="2" applyFont="1" applyFill="1" applyBorder="1" applyAlignment="1">
      <alignment horizontal="center"/>
    </xf>
    <xf numFmtId="0" fontId="33" fillId="0" borderId="0" xfId="0" applyFont="1"/>
    <xf numFmtId="3" fontId="24" fillId="0" borderId="0" xfId="0" applyNumberFormat="1" applyFont="1" applyAlignment="1">
      <alignment horizontal="right"/>
    </xf>
    <xf numFmtId="0" fontId="22" fillId="0" borderId="0" xfId="0" applyFont="1" applyAlignment="1">
      <alignment horizontal="right"/>
    </xf>
    <xf numFmtId="3" fontId="34" fillId="0" borderId="0" xfId="0" applyNumberFormat="1" applyFont="1" applyAlignment="1">
      <alignment horizontal="center"/>
    </xf>
    <xf numFmtId="0" fontId="8" fillId="0" borderId="10" xfId="2" applyFont="1" applyBorder="1" applyAlignment="1">
      <alignment horizontal="left"/>
    </xf>
    <xf numFmtId="164" fontId="24" fillId="0" borderId="0" xfId="0" applyNumberFormat="1" applyFont="1" applyAlignment="1">
      <alignment horizontal="center"/>
    </xf>
    <xf numFmtId="164" fontId="22" fillId="0" borderId="0" xfId="0" applyNumberFormat="1" applyFont="1" applyAlignment="1">
      <alignment horizontal="center"/>
    </xf>
    <xf numFmtId="0" fontId="24" fillId="0" borderId="0" xfId="0" applyFont="1" applyAlignment="1">
      <alignment horizontal="right"/>
    </xf>
    <xf numFmtId="0" fontId="26" fillId="10" borderId="20" xfId="0" applyFont="1" applyFill="1" applyBorder="1"/>
    <xf numFmtId="0" fontId="4" fillId="0" borderId="0" xfId="0" applyFont="1"/>
    <xf numFmtId="3" fontId="4" fillId="4" borderId="4" xfId="0" applyNumberFormat="1" applyFont="1" applyFill="1" applyBorder="1" applyAlignment="1">
      <alignment horizontal="center"/>
    </xf>
    <xf numFmtId="3" fontId="4" fillId="4" borderId="1" xfId="0" applyNumberFormat="1" applyFont="1" applyFill="1" applyBorder="1" applyAlignment="1">
      <alignment horizontal="center"/>
    </xf>
    <xf numFmtId="3" fontId="2" fillId="4" borderId="4" xfId="0" applyNumberFormat="1" applyFont="1" applyFill="1" applyBorder="1" applyAlignment="1">
      <alignment horizontal="center"/>
    </xf>
    <xf numFmtId="1" fontId="2" fillId="3" borderId="1" xfId="0" applyNumberFormat="1" applyFont="1" applyFill="1" applyBorder="1" applyAlignment="1">
      <alignment horizontal="center"/>
    </xf>
    <xf numFmtId="3" fontId="3" fillId="3" borderId="1" xfId="0" applyNumberFormat="1" applyFont="1" applyFill="1" applyBorder="1" applyAlignment="1">
      <alignment horizontal="center"/>
    </xf>
    <xf numFmtId="3" fontId="2" fillId="7" borderId="1" xfId="0" applyNumberFormat="1" applyFont="1" applyFill="1" applyBorder="1" applyAlignment="1">
      <alignment horizontal="center"/>
    </xf>
    <xf numFmtId="3" fontId="17" fillId="4" borderId="4" xfId="0" applyNumberFormat="1" applyFont="1" applyFill="1" applyBorder="1" applyAlignment="1">
      <alignment horizontal="center"/>
    </xf>
    <xf numFmtId="0" fontId="13" fillId="0" borderId="0" xfId="0" applyFont="1"/>
    <xf numFmtId="0" fontId="13" fillId="0" borderId="14" xfId="0" applyFont="1" applyBorder="1"/>
    <xf numFmtId="0" fontId="13" fillId="10" borderId="20" xfId="0" applyFont="1" applyFill="1" applyBorder="1"/>
    <xf numFmtId="0" fontId="21" fillId="10" borderId="21" xfId="0" applyFont="1" applyFill="1" applyBorder="1"/>
    <xf numFmtId="0" fontId="13" fillId="10" borderId="22" xfId="0" applyFont="1" applyFill="1" applyBorder="1"/>
    <xf numFmtId="0" fontId="13" fillId="10" borderId="0" xfId="0" applyFont="1" applyFill="1"/>
    <xf numFmtId="0" fontId="21" fillId="10" borderId="23" xfId="0" applyFont="1" applyFill="1" applyBorder="1"/>
    <xf numFmtId="0" fontId="21" fillId="10" borderId="22" xfId="0" applyFont="1" applyFill="1" applyBorder="1"/>
    <xf numFmtId="0" fontId="21" fillId="10" borderId="0" xfId="0" applyFont="1" applyFill="1"/>
    <xf numFmtId="0" fontId="2" fillId="10" borderId="19" xfId="0" applyFont="1" applyFill="1" applyBorder="1"/>
    <xf numFmtId="0" fontId="16" fillId="10" borderId="0" xfId="0" applyFont="1" applyFill="1"/>
    <xf numFmtId="3" fontId="10" fillId="3" borderId="4" xfId="2" applyNumberFormat="1" applyFont="1" applyFill="1" applyBorder="1" applyAlignment="1">
      <alignment horizontal="center"/>
    </xf>
    <xf numFmtId="0" fontId="9" fillId="0" borderId="9" xfId="2" applyFont="1" applyBorder="1" applyAlignment="1">
      <alignment horizontal="left"/>
    </xf>
    <xf numFmtId="164" fontId="9" fillId="0" borderId="14" xfId="2" applyNumberFormat="1" applyFont="1" applyBorder="1"/>
    <xf numFmtId="0" fontId="35" fillId="0" borderId="4" xfId="2" applyFont="1" applyBorder="1" applyAlignment="1">
      <alignment horizontal="center" wrapText="1"/>
    </xf>
    <xf numFmtId="165" fontId="36" fillId="3" borderId="4" xfId="3" applyNumberFormat="1" applyFont="1" applyFill="1" applyBorder="1"/>
    <xf numFmtId="0" fontId="37" fillId="0" borderId="0" xfId="2" applyFont="1"/>
    <xf numFmtId="3" fontId="18" fillId="3" borderId="4" xfId="2" applyNumberFormat="1" applyFont="1" applyFill="1" applyBorder="1" applyAlignment="1">
      <alignment horizontal="center" vertical="top"/>
    </xf>
    <xf numFmtId="3" fontId="10" fillId="3" borderId="4" xfId="2" applyNumberFormat="1" applyFont="1" applyFill="1" applyBorder="1" applyAlignment="1">
      <alignment horizontal="center" vertical="top"/>
    </xf>
    <xf numFmtId="164" fontId="7" fillId="3" borderId="4" xfId="2" applyNumberFormat="1" applyFont="1" applyFill="1" applyBorder="1" applyAlignment="1">
      <alignment horizontal="center" vertical="top"/>
    </xf>
    <xf numFmtId="164" fontId="10" fillId="3" borderId="4" xfId="2" applyNumberFormat="1" applyFont="1" applyFill="1" applyBorder="1" applyAlignment="1">
      <alignment horizontal="center" vertical="top"/>
    </xf>
    <xf numFmtId="0" fontId="3" fillId="10" borderId="22" xfId="0" applyFont="1" applyFill="1" applyBorder="1"/>
    <xf numFmtId="0" fontId="3" fillId="10" borderId="23" xfId="0" applyFont="1" applyFill="1" applyBorder="1"/>
    <xf numFmtId="0" fontId="2" fillId="10" borderId="22" xfId="0" applyFont="1" applyFill="1" applyBorder="1"/>
    <xf numFmtId="0" fontId="3" fillId="10" borderId="18" xfId="0" applyFont="1" applyFill="1" applyBorder="1"/>
    <xf numFmtId="0" fontId="3" fillId="10" borderId="24" xfId="0" applyFont="1" applyFill="1" applyBorder="1"/>
    <xf numFmtId="0" fontId="3" fillId="10" borderId="25" xfId="0" applyFont="1" applyFill="1" applyBorder="1"/>
    <xf numFmtId="3" fontId="34" fillId="0" borderId="0" xfId="0" applyNumberFormat="1" applyFont="1" applyAlignment="1">
      <alignment horizontal="right"/>
    </xf>
    <xf numFmtId="3" fontId="21" fillId="2" borderId="0" xfId="0" applyNumberFormat="1" applyFont="1" applyFill="1" applyAlignment="1" applyProtection="1">
      <alignment horizontal="center"/>
      <protection locked="0"/>
    </xf>
    <xf numFmtId="3" fontId="2"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21" fillId="2" borderId="14" xfId="0" applyNumberFormat="1" applyFont="1" applyFill="1" applyBorder="1" applyAlignment="1" applyProtection="1">
      <alignment horizontal="center"/>
      <protection locked="0"/>
    </xf>
    <xf numFmtId="3" fontId="3" fillId="0" borderId="12" xfId="0" applyNumberFormat="1" applyFont="1" applyBorder="1" applyProtection="1">
      <protection locked="0"/>
    </xf>
    <xf numFmtId="167" fontId="21" fillId="2" borderId="12" xfId="0" applyNumberFormat="1" applyFont="1" applyFill="1" applyBorder="1" applyAlignment="1" applyProtection="1">
      <alignment horizontal="center"/>
      <protection locked="0"/>
    </xf>
    <xf numFmtId="3" fontId="21" fillId="2" borderId="0" xfId="0" applyNumberFormat="1" applyFont="1" applyFill="1" applyAlignment="1">
      <alignment horizontal="center"/>
    </xf>
    <xf numFmtId="3" fontId="21" fillId="2" borderId="15" xfId="0" applyNumberFormat="1" applyFont="1" applyFill="1" applyBorder="1" applyAlignment="1">
      <alignment horizontal="center"/>
    </xf>
    <xf numFmtId="1" fontId="10" fillId="11" borderId="4" xfId="2" applyNumberFormat="1" applyFont="1" applyFill="1" applyBorder="1" applyAlignment="1">
      <alignment horizontal="center"/>
    </xf>
    <xf numFmtId="1" fontId="2" fillId="11" borderId="4" xfId="0" applyNumberFormat="1" applyFont="1" applyFill="1" applyBorder="1" applyAlignment="1">
      <alignment horizontal="center"/>
    </xf>
    <xf numFmtId="0" fontId="39" fillId="0" borderId="0" xfId="0" applyFont="1"/>
    <xf numFmtId="0" fontId="10" fillId="0" borderId="1" xfId="2" applyFont="1" applyBorder="1"/>
    <xf numFmtId="0" fontId="10" fillId="0" borderId="16" xfId="2" applyFont="1" applyBorder="1" applyAlignment="1">
      <alignment horizontal="center"/>
    </xf>
    <xf numFmtId="0" fontId="10" fillId="0" borderId="17" xfId="2" applyFont="1" applyBorder="1" applyAlignment="1">
      <alignment horizontal="center"/>
    </xf>
    <xf numFmtId="9" fontId="7" fillId="2" borderId="4" xfId="8" applyFont="1" applyFill="1" applyBorder="1" applyAlignment="1">
      <alignment horizontal="center"/>
    </xf>
    <xf numFmtId="166" fontId="7" fillId="12" borderId="4" xfId="2" applyNumberFormat="1" applyFont="1" applyFill="1" applyBorder="1" applyAlignment="1">
      <alignment horizontal="center"/>
    </xf>
    <xf numFmtId="0" fontId="10" fillId="0" borderId="16" xfId="2" applyFont="1" applyBorder="1" applyAlignment="1">
      <alignment horizontal="center" wrapText="1"/>
    </xf>
    <xf numFmtId="3" fontId="7" fillId="12" borderId="4" xfId="2" applyNumberFormat="1" applyFont="1" applyFill="1" applyBorder="1" applyAlignment="1">
      <alignment horizontal="center"/>
    </xf>
    <xf numFmtId="3" fontId="2" fillId="12" borderId="4" xfId="0" applyNumberFormat="1" applyFont="1" applyFill="1" applyBorder="1" applyAlignment="1">
      <alignment horizontal="center"/>
    </xf>
    <xf numFmtId="3" fontId="22" fillId="0" borderId="0" xfId="0" applyNumberFormat="1" applyFont="1" applyAlignment="1">
      <alignment horizontal="right"/>
    </xf>
    <xf numFmtId="3" fontId="12" fillId="0" borderId="0" xfId="0" applyNumberFormat="1" applyFont="1"/>
    <xf numFmtId="9" fontId="7" fillId="3" borderId="4" xfId="8" applyFont="1" applyFill="1" applyBorder="1" applyAlignment="1">
      <alignment horizontal="center"/>
    </xf>
    <xf numFmtId="0" fontId="10" fillId="3" borderId="4" xfId="2" applyFont="1" applyFill="1" applyBorder="1"/>
    <xf numFmtId="3" fontId="2" fillId="2" borderId="12" xfId="0" applyNumberFormat="1" applyFont="1" applyFill="1" applyBorder="1" applyAlignment="1" applyProtection="1">
      <alignment horizontal="center"/>
      <protection locked="0"/>
    </xf>
    <xf numFmtId="0" fontId="8" fillId="0" borderId="11" xfId="2" applyFont="1" applyBorder="1" applyAlignment="1">
      <alignment horizontal="center"/>
    </xf>
    <xf numFmtId="0" fontId="8" fillId="0" borderId="0" xfId="2" applyFont="1" applyAlignment="1">
      <alignment horizontal="center"/>
    </xf>
    <xf numFmtId="0" fontId="8" fillId="0" borderId="12" xfId="2" applyFont="1" applyBorder="1" applyAlignment="1">
      <alignment horizontal="center"/>
    </xf>
    <xf numFmtId="1" fontId="41" fillId="0" borderId="16" xfId="0" applyNumberFormat="1" applyFont="1" applyBorder="1" applyAlignment="1">
      <alignment horizontal="center"/>
    </xf>
    <xf numFmtId="1" fontId="41" fillId="4" borderId="16" xfId="0" applyNumberFormat="1" applyFont="1" applyFill="1" applyBorder="1" applyAlignment="1">
      <alignment horizontal="center"/>
    </xf>
    <xf numFmtId="1" fontId="41" fillId="0" borderId="17" xfId="0" applyNumberFormat="1" applyFont="1" applyBorder="1" applyAlignment="1">
      <alignment horizontal="center"/>
    </xf>
    <xf numFmtId="1" fontId="42" fillId="0" borderId="17" xfId="0" applyNumberFormat="1" applyFont="1" applyBorder="1" applyAlignment="1">
      <alignment horizontal="center"/>
    </xf>
    <xf numFmtId="1" fontId="41" fillId="4" borderId="17" xfId="0" applyNumberFormat="1" applyFont="1" applyFill="1" applyBorder="1" applyAlignment="1">
      <alignment horizontal="center"/>
    </xf>
    <xf numFmtId="3" fontId="41" fillId="0" borderId="0" xfId="0" applyNumberFormat="1" applyFont="1" applyAlignment="1">
      <alignment horizontal="center"/>
    </xf>
    <xf numFmtId="3" fontId="43" fillId="3" borderId="4" xfId="0" applyNumberFormat="1" applyFont="1" applyFill="1" applyBorder="1" applyAlignment="1">
      <alignment horizontal="center"/>
    </xf>
    <xf numFmtId="3" fontId="43" fillId="4" borderId="4" xfId="0" applyNumberFormat="1" applyFont="1" applyFill="1" applyBorder="1" applyAlignment="1">
      <alignment horizontal="center"/>
    </xf>
    <xf numFmtId="3" fontId="42" fillId="4" borderId="4" xfId="0" applyNumberFormat="1" applyFont="1" applyFill="1" applyBorder="1" applyAlignment="1">
      <alignment horizontal="center"/>
    </xf>
    <xf numFmtId="3" fontId="41" fillId="7" borderId="4" xfId="0" applyNumberFormat="1" applyFont="1" applyFill="1" applyBorder="1" applyAlignment="1">
      <alignment horizontal="center"/>
    </xf>
    <xf numFmtId="0" fontId="40" fillId="0" borderId="8" xfId="2" applyFont="1" applyBorder="1" applyAlignment="1">
      <alignment horizontal="center"/>
    </xf>
    <xf numFmtId="0" fontId="40" fillId="0" borderId="9" xfId="2" applyFont="1" applyBorder="1" applyAlignment="1">
      <alignment horizontal="center"/>
    </xf>
    <xf numFmtId="0" fontId="40" fillId="0" borderId="10" xfId="2" applyFont="1" applyBorder="1" applyAlignment="1">
      <alignment horizontal="center"/>
    </xf>
  </cellXfs>
  <cellStyles count="9">
    <cellStyle name="Normal" xfId="0" builtinId="0"/>
    <cellStyle name="Normal 2" xfId="1" xr:uid="{00000000-0005-0000-0000-000001000000}"/>
    <cellStyle name="Normal 3" xfId="5" xr:uid="{00000000-0005-0000-0000-000002000000}"/>
    <cellStyle name="Normal 4" xfId="2" xr:uid="{00000000-0005-0000-0000-000003000000}"/>
    <cellStyle name="Normal 4 2" xfId="6" xr:uid="{00000000-0005-0000-0000-000004000000}"/>
    <cellStyle name="Normal 5" xfId="7" xr:uid="{00000000-0005-0000-0000-000005000000}"/>
    <cellStyle name="Percent" xfId="8" builtinId="5"/>
    <cellStyle name="Percent 2" xfId="3" xr:uid="{00000000-0005-0000-0000-000007000000}"/>
    <cellStyle name="Percent 3"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29</xdr:row>
      <xdr:rowOff>180975</xdr:rowOff>
    </xdr:from>
    <xdr:ext cx="7010399" cy="42100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5" y="4810125"/>
          <a:ext cx="7010399" cy="4210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b="1">
            <a:latin typeface="Times New Roman" pitchFamily="18" charset="0"/>
            <a:cs typeface="Times New Roman" pitchFamily="18" charset="0"/>
          </a:endParaRPr>
        </a:p>
      </xdr:txBody>
    </xdr:sp>
    <xdr:clientData/>
  </xdr:oneCellAnchor>
  <xdr:twoCellAnchor editAs="oneCell">
    <xdr:from>
      <xdr:col>0</xdr:col>
      <xdr:colOff>85725</xdr:colOff>
      <xdr:row>0</xdr:row>
      <xdr:rowOff>123825</xdr:rowOff>
    </xdr:from>
    <xdr:to>
      <xdr:col>1</xdr:col>
      <xdr:colOff>278130</xdr:colOff>
      <xdr:row>1</xdr:row>
      <xdr:rowOff>243840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3825"/>
          <a:ext cx="20955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6</xdr:row>
      <xdr:rowOff>28575</xdr:rowOff>
    </xdr:from>
    <xdr:ext cx="6886575" cy="156210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50" y="1104900"/>
          <a:ext cx="6886575" cy="1562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38101</xdr:colOff>
      <xdr:row>17</xdr:row>
      <xdr:rowOff>28575</xdr:rowOff>
    </xdr:from>
    <xdr:ext cx="6877050" cy="1743075"/>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8101" y="2886075"/>
          <a:ext cx="6877050" cy="174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38100</xdr:colOff>
      <xdr:row>29</xdr:row>
      <xdr:rowOff>38099</xdr:rowOff>
    </xdr:from>
    <xdr:ext cx="6867525" cy="1552575"/>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8100" y="4838699"/>
          <a:ext cx="6867525" cy="1552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57149</xdr:colOff>
      <xdr:row>40</xdr:row>
      <xdr:rowOff>19050</xdr:rowOff>
    </xdr:from>
    <xdr:ext cx="6838951" cy="1581149"/>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49" y="6600825"/>
          <a:ext cx="6838951" cy="1581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28575</xdr:colOff>
      <xdr:row>51</xdr:row>
      <xdr:rowOff>28576</xdr:rowOff>
    </xdr:from>
    <xdr:ext cx="6886575" cy="1419224"/>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8575" y="8391526"/>
          <a:ext cx="6886575" cy="1419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17"/>
  <sheetViews>
    <sheetView topLeftCell="A6" zoomScaleNormal="100" workbookViewId="0">
      <selection activeCell="C34" sqref="C34"/>
    </sheetView>
  </sheetViews>
  <sheetFormatPr defaultColWidth="9.1796875" defaultRowHeight="15.5" x14ac:dyDescent="0.35"/>
  <cols>
    <col min="1" max="1" width="107.453125" style="2" bestFit="1" customWidth="1"/>
    <col min="2" max="16384" width="9.1796875" style="2"/>
  </cols>
  <sheetData>
    <row r="1" spans="1:1" s="11" customFormat="1" thickTop="1" x14ac:dyDescent="0.3">
      <c r="A1" s="118" t="s">
        <v>146</v>
      </c>
    </row>
    <row r="2" spans="1:1" s="11" customFormat="1" ht="17.5" x14ac:dyDescent="0.35">
      <c r="A2" s="119" t="s">
        <v>147</v>
      </c>
    </row>
    <row r="3" spans="1:1" s="11" customFormat="1" ht="18" thickBot="1" x14ac:dyDescent="0.4">
      <c r="A3" s="120" t="s">
        <v>8</v>
      </c>
    </row>
    <row r="4" spans="1:1" ht="16" thickTop="1" x14ac:dyDescent="0.35">
      <c r="A4" s="176" t="s">
        <v>213</v>
      </c>
    </row>
    <row r="6" spans="1:1" x14ac:dyDescent="0.35">
      <c r="A6" s="84" t="s">
        <v>135</v>
      </c>
    </row>
    <row r="7" spans="1:1" x14ac:dyDescent="0.35">
      <c r="A7" s="84" t="s">
        <v>124</v>
      </c>
    </row>
    <row r="8" spans="1:1" x14ac:dyDescent="0.35">
      <c r="A8" s="84" t="s">
        <v>130</v>
      </c>
    </row>
    <row r="9" spans="1:1" x14ac:dyDescent="0.35">
      <c r="A9" s="84" t="s">
        <v>174</v>
      </c>
    </row>
    <row r="10" spans="1:1" x14ac:dyDescent="0.35">
      <c r="A10" s="84" t="s">
        <v>136</v>
      </c>
    </row>
    <row r="11" spans="1:1" x14ac:dyDescent="0.35">
      <c r="A11" s="84"/>
    </row>
    <row r="12" spans="1:1" x14ac:dyDescent="0.35">
      <c r="A12" s="84" t="s">
        <v>48</v>
      </c>
    </row>
    <row r="13" spans="1:1" x14ac:dyDescent="0.35">
      <c r="A13" s="84"/>
    </row>
    <row r="14" spans="1:1" x14ac:dyDescent="0.35">
      <c r="A14" s="84" t="s">
        <v>111</v>
      </c>
    </row>
    <row r="15" spans="1:1" x14ac:dyDescent="0.35">
      <c r="A15" s="84"/>
    </row>
    <row r="16" spans="1:1" x14ac:dyDescent="0.35">
      <c r="A16" s="84" t="s">
        <v>144</v>
      </c>
    </row>
    <row r="17" spans="1:1" x14ac:dyDescent="0.35">
      <c r="A17" s="84" t="s">
        <v>132</v>
      </c>
    </row>
    <row r="18" spans="1:1" x14ac:dyDescent="0.35">
      <c r="A18" s="84" t="s">
        <v>171</v>
      </c>
    </row>
    <row r="19" spans="1:1" x14ac:dyDescent="0.35">
      <c r="A19" s="84"/>
    </row>
    <row r="20" spans="1:1" x14ac:dyDescent="0.35">
      <c r="A20" s="114" t="s">
        <v>112</v>
      </c>
    </row>
    <row r="21" spans="1:1" x14ac:dyDescent="0.35">
      <c r="A21" s="121" t="s">
        <v>106</v>
      </c>
    </row>
    <row r="22" spans="1:1" x14ac:dyDescent="0.35">
      <c r="A22" s="84" t="s">
        <v>131</v>
      </c>
    </row>
    <row r="23" spans="1:1" x14ac:dyDescent="0.35">
      <c r="A23" s="112" t="s">
        <v>107</v>
      </c>
    </row>
    <row r="24" spans="1:1" x14ac:dyDescent="0.35">
      <c r="A24" s="113" t="s">
        <v>37</v>
      </c>
    </row>
    <row r="25" spans="1:1" x14ac:dyDescent="0.35">
      <c r="A25" s="84"/>
    </row>
    <row r="26" spans="1:1" x14ac:dyDescent="0.35">
      <c r="A26" s="84" t="s">
        <v>108</v>
      </c>
    </row>
    <row r="27" spans="1:1" x14ac:dyDescent="0.35">
      <c r="A27" s="84" t="s">
        <v>109</v>
      </c>
    </row>
    <row r="28" spans="1:1" x14ac:dyDescent="0.35">
      <c r="A28" s="84" t="s">
        <v>110</v>
      </c>
    </row>
    <row r="29" spans="1:1" x14ac:dyDescent="0.35">
      <c r="A29" s="84"/>
    </row>
    <row r="30" spans="1:1" x14ac:dyDescent="0.35">
      <c r="A30" s="84" t="s">
        <v>155</v>
      </c>
    </row>
    <row r="31" spans="1:1" x14ac:dyDescent="0.35">
      <c r="A31" s="2" t="s">
        <v>156</v>
      </c>
    </row>
    <row r="32" spans="1:1" x14ac:dyDescent="0.35">
      <c r="A32" s="2" t="s">
        <v>175</v>
      </c>
    </row>
    <row r="33" spans="1:1" x14ac:dyDescent="0.35">
      <c r="A33" s="84"/>
    </row>
    <row r="34" spans="1:1" x14ac:dyDescent="0.35">
      <c r="A34" s="114" t="s">
        <v>36</v>
      </c>
    </row>
    <row r="35" spans="1:1" x14ac:dyDescent="0.35">
      <c r="A35" s="84" t="s">
        <v>113</v>
      </c>
    </row>
    <row r="36" spans="1:1" x14ac:dyDescent="0.35">
      <c r="A36" s="84"/>
    </row>
    <row r="37" spans="1:1" x14ac:dyDescent="0.35">
      <c r="A37" s="84" t="s">
        <v>137</v>
      </c>
    </row>
    <row r="38" spans="1:1" x14ac:dyDescent="0.35">
      <c r="A38" s="84" t="s">
        <v>125</v>
      </c>
    </row>
    <row r="39" spans="1:1" x14ac:dyDescent="0.35">
      <c r="A39" s="84" t="s">
        <v>157</v>
      </c>
    </row>
    <row r="40" spans="1:1" x14ac:dyDescent="0.35">
      <c r="A40" s="84" t="s">
        <v>177</v>
      </c>
    </row>
    <row r="41" spans="1:1" x14ac:dyDescent="0.35">
      <c r="A41" s="84" t="s">
        <v>197</v>
      </c>
    </row>
    <row r="42" spans="1:1" x14ac:dyDescent="0.35">
      <c r="A42" s="84" t="s">
        <v>133</v>
      </c>
    </row>
    <row r="43" spans="1:1" x14ac:dyDescent="0.35">
      <c r="A43" s="84" t="s">
        <v>198</v>
      </c>
    </row>
    <row r="44" spans="1:1" x14ac:dyDescent="0.35">
      <c r="A44" s="84" t="s">
        <v>199</v>
      </c>
    </row>
    <row r="45" spans="1:1" x14ac:dyDescent="0.35">
      <c r="A45" s="109" t="s">
        <v>178</v>
      </c>
    </row>
    <row r="46" spans="1:1" x14ac:dyDescent="0.35">
      <c r="A46" s="84" t="s">
        <v>214</v>
      </c>
    </row>
    <row r="47" spans="1:1" x14ac:dyDescent="0.35">
      <c r="A47" s="84" t="s">
        <v>215</v>
      </c>
    </row>
    <row r="48" spans="1:1" x14ac:dyDescent="0.35">
      <c r="A48" s="84" t="s">
        <v>149</v>
      </c>
    </row>
    <row r="49" spans="1:1" x14ac:dyDescent="0.35">
      <c r="A49" s="84" t="s">
        <v>150</v>
      </c>
    </row>
    <row r="50" spans="1:1" x14ac:dyDescent="0.35">
      <c r="A50" s="84"/>
    </row>
    <row r="51" spans="1:1" x14ac:dyDescent="0.35">
      <c r="A51" s="84" t="s">
        <v>176</v>
      </c>
    </row>
    <row r="52" spans="1:1" x14ac:dyDescent="0.35">
      <c r="A52" s="84"/>
    </row>
    <row r="53" spans="1:1" x14ac:dyDescent="0.35">
      <c r="A53" s="109" t="s">
        <v>172</v>
      </c>
    </row>
    <row r="54" spans="1:1" x14ac:dyDescent="0.35">
      <c r="A54" s="84" t="s">
        <v>173</v>
      </c>
    </row>
    <row r="55" spans="1:1" x14ac:dyDescent="0.35">
      <c r="A55" s="84" t="s">
        <v>170</v>
      </c>
    </row>
    <row r="56" spans="1:1" x14ac:dyDescent="0.35">
      <c r="A56" s="84"/>
    </row>
    <row r="57" spans="1:1" x14ac:dyDescent="0.35">
      <c r="A57" s="84" t="s">
        <v>169</v>
      </c>
    </row>
    <row r="58" spans="1:1" x14ac:dyDescent="0.35">
      <c r="A58" s="84" t="s">
        <v>168</v>
      </c>
    </row>
    <row r="59" spans="1:1" x14ac:dyDescent="0.35">
      <c r="A59" s="84"/>
    </row>
    <row r="60" spans="1:1" x14ac:dyDescent="0.35">
      <c r="A60" s="84"/>
    </row>
    <row r="61" spans="1:1" x14ac:dyDescent="0.35">
      <c r="A61" s="109" t="s">
        <v>126</v>
      </c>
    </row>
    <row r="62" spans="1:1" x14ac:dyDescent="0.35">
      <c r="A62" s="84" t="s">
        <v>207</v>
      </c>
    </row>
    <row r="63" spans="1:1" x14ac:dyDescent="0.35">
      <c r="A63" s="84" t="s">
        <v>151</v>
      </c>
    </row>
    <row r="64" spans="1:1" x14ac:dyDescent="0.35">
      <c r="A64" s="84" t="s">
        <v>200</v>
      </c>
    </row>
    <row r="65" spans="1:1" x14ac:dyDescent="0.35">
      <c r="A65" s="84" t="s">
        <v>153</v>
      </c>
    </row>
    <row r="66" spans="1:1" x14ac:dyDescent="0.35">
      <c r="A66" s="84" t="s">
        <v>154</v>
      </c>
    </row>
    <row r="67" spans="1:1" x14ac:dyDescent="0.35">
      <c r="A67" s="84"/>
    </row>
    <row r="68" spans="1:1" x14ac:dyDescent="0.35">
      <c r="A68" s="84" t="s">
        <v>152</v>
      </c>
    </row>
    <row r="69" spans="1:1" x14ac:dyDescent="0.35">
      <c r="A69" s="84" t="s">
        <v>232</v>
      </c>
    </row>
    <row r="70" spans="1:1" x14ac:dyDescent="0.35">
      <c r="A70" s="84"/>
    </row>
    <row r="71" spans="1:1" x14ac:dyDescent="0.35">
      <c r="A71" s="84" t="s">
        <v>206</v>
      </c>
    </row>
    <row r="72" spans="1:1" x14ac:dyDescent="0.35">
      <c r="A72" s="84" t="s">
        <v>201</v>
      </c>
    </row>
    <row r="73" spans="1:1" x14ac:dyDescent="0.35">
      <c r="A73" s="84" t="s">
        <v>202</v>
      </c>
    </row>
    <row r="74" spans="1:1" x14ac:dyDescent="0.35">
      <c r="A74" s="84" t="s">
        <v>204</v>
      </c>
    </row>
    <row r="75" spans="1:1" x14ac:dyDescent="0.35">
      <c r="A75" s="84" t="s">
        <v>186</v>
      </c>
    </row>
    <row r="76" spans="1:1" x14ac:dyDescent="0.35">
      <c r="A76" s="84" t="s">
        <v>205</v>
      </c>
    </row>
    <row r="77" spans="1:1" x14ac:dyDescent="0.35">
      <c r="A77" s="84" t="s">
        <v>187</v>
      </c>
    </row>
    <row r="78" spans="1:1" x14ac:dyDescent="0.35">
      <c r="A78" s="84" t="s">
        <v>188</v>
      </c>
    </row>
    <row r="79" spans="1:1" x14ac:dyDescent="0.35">
      <c r="A79" s="84"/>
    </row>
    <row r="80" spans="1:1" x14ac:dyDescent="0.35">
      <c r="A80" s="84" t="s">
        <v>203</v>
      </c>
    </row>
    <row r="81" spans="1:1" x14ac:dyDescent="0.35">
      <c r="A81" s="84"/>
    </row>
    <row r="82" spans="1:1" x14ac:dyDescent="0.35">
      <c r="A82" s="84" t="s">
        <v>208</v>
      </c>
    </row>
    <row r="83" spans="1:1" x14ac:dyDescent="0.35">
      <c r="A83" s="84" t="s">
        <v>216</v>
      </c>
    </row>
    <row r="84" spans="1:1" x14ac:dyDescent="0.35">
      <c r="A84" s="84"/>
    </row>
    <row r="85" spans="1:1" x14ac:dyDescent="0.35">
      <c r="A85" s="109" t="s">
        <v>114</v>
      </c>
    </row>
    <row r="86" spans="1:1" x14ac:dyDescent="0.35">
      <c r="A86" s="115" t="s">
        <v>119</v>
      </c>
    </row>
    <row r="87" spans="1:1" x14ac:dyDescent="0.35">
      <c r="A87" s="115"/>
    </row>
    <row r="88" spans="1:1" x14ac:dyDescent="0.35">
      <c r="A88" s="116" t="s">
        <v>115</v>
      </c>
    </row>
    <row r="89" spans="1:1" x14ac:dyDescent="0.35">
      <c r="A89" s="115" t="s">
        <v>209</v>
      </c>
    </row>
    <row r="90" spans="1:1" x14ac:dyDescent="0.35">
      <c r="A90" s="115" t="s">
        <v>138</v>
      </c>
    </row>
    <row r="91" spans="1:1" x14ac:dyDescent="0.35">
      <c r="A91" s="115" t="s">
        <v>116</v>
      </c>
    </row>
    <row r="92" spans="1:1" x14ac:dyDescent="0.35">
      <c r="A92" s="115" t="s">
        <v>127</v>
      </c>
    </row>
    <row r="93" spans="1:1" x14ac:dyDescent="0.35">
      <c r="A93" s="84"/>
    </row>
    <row r="94" spans="1:1" x14ac:dyDescent="0.35">
      <c r="A94" s="117" t="s">
        <v>120</v>
      </c>
    </row>
    <row r="95" spans="1:1" x14ac:dyDescent="0.35">
      <c r="A95" s="117"/>
    </row>
    <row r="96" spans="1:1" x14ac:dyDescent="0.35">
      <c r="A96" s="84" t="s">
        <v>159</v>
      </c>
    </row>
    <row r="97" spans="1:1" x14ac:dyDescent="0.35">
      <c r="A97" s="84" t="s">
        <v>160</v>
      </c>
    </row>
    <row r="98" spans="1:1" x14ac:dyDescent="0.35">
      <c r="A98" s="84" t="s">
        <v>210</v>
      </c>
    </row>
    <row r="99" spans="1:1" x14ac:dyDescent="0.35">
      <c r="A99" s="84"/>
    </row>
    <row r="100" spans="1:1" x14ac:dyDescent="0.35">
      <c r="A100" s="84" t="s">
        <v>217</v>
      </c>
    </row>
    <row r="101" spans="1:1" x14ac:dyDescent="0.35">
      <c r="A101" s="84"/>
    </row>
    <row r="102" spans="1:1" x14ac:dyDescent="0.35">
      <c r="A102" s="109" t="s">
        <v>218</v>
      </c>
    </row>
    <row r="103" spans="1:1" x14ac:dyDescent="0.35">
      <c r="A103" s="84" t="s">
        <v>211</v>
      </c>
    </row>
    <row r="104" spans="1:1" x14ac:dyDescent="0.35">
      <c r="A104" s="115" t="s">
        <v>195</v>
      </c>
    </row>
    <row r="105" spans="1:1" x14ac:dyDescent="0.35">
      <c r="A105" s="115" t="s">
        <v>196</v>
      </c>
    </row>
    <row r="106" spans="1:1" x14ac:dyDescent="0.35">
      <c r="A106" s="84" t="s">
        <v>219</v>
      </c>
    </row>
    <row r="107" spans="1:1" x14ac:dyDescent="0.35">
      <c r="A107" s="84"/>
    </row>
    <row r="108" spans="1:1" x14ac:dyDescent="0.35">
      <c r="A108" s="109" t="s">
        <v>121</v>
      </c>
    </row>
    <row r="109" spans="1:1" x14ac:dyDescent="0.35">
      <c r="A109" s="84" t="s">
        <v>128</v>
      </c>
    </row>
    <row r="110" spans="1:1" x14ac:dyDescent="0.35">
      <c r="A110" s="84" t="s">
        <v>129</v>
      </c>
    </row>
    <row r="111" spans="1:1" x14ac:dyDescent="0.35">
      <c r="A111" s="84"/>
    </row>
    <row r="112" spans="1:1" x14ac:dyDescent="0.35">
      <c r="A112" s="109" t="s">
        <v>122</v>
      </c>
    </row>
    <row r="113" spans="1:1" x14ac:dyDescent="0.35">
      <c r="A113" s="84" t="s">
        <v>158</v>
      </c>
    </row>
    <row r="114" spans="1:1" x14ac:dyDescent="0.35">
      <c r="A114" s="84" t="s">
        <v>145</v>
      </c>
    </row>
    <row r="115" spans="1:1" x14ac:dyDescent="0.35">
      <c r="A115" s="84"/>
    </row>
    <row r="116" spans="1:1" x14ac:dyDescent="0.35">
      <c r="A116" s="109" t="s">
        <v>123</v>
      </c>
    </row>
    <row r="117" spans="1:1" x14ac:dyDescent="0.35">
      <c r="A117" s="84" t="s">
        <v>143</v>
      </c>
    </row>
  </sheetData>
  <pageMargins left="0.70866141732283472" right="0.70866141732283472" top="0.74803149606299213" bottom="0.74803149606299213" header="0.31496062992125984" footer="0.31496062992125984"/>
  <pageSetup paperSize="9" scale="80" fitToHeight="2" orientation="portrait" r:id="rId1"/>
  <headerFooter>
    <oddFooter>&amp;L&amp;F&amp;C&amp;P(&amp;N)&amp;RUtskrift: &amp;D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1"/>
  <sheetViews>
    <sheetView showZeros="0" tabSelected="1" zoomScaleNormal="100" workbookViewId="0">
      <selection activeCell="H16" sqref="H16"/>
    </sheetView>
  </sheetViews>
  <sheetFormatPr defaultColWidth="9.1796875" defaultRowHeight="15.5" x14ac:dyDescent="0.35"/>
  <cols>
    <col min="1" max="1" width="28.54296875" style="2" bestFit="1" customWidth="1"/>
    <col min="2" max="4" width="25.81640625" style="1" customWidth="1"/>
    <col min="5" max="5" width="9.1796875" style="31"/>
    <col min="6" max="16384" width="9.1796875" style="2"/>
  </cols>
  <sheetData>
    <row r="1" spans="1:8" ht="25" customHeight="1" thickTop="1" x14ac:dyDescent="0.4">
      <c r="A1" s="203" t="s">
        <v>231</v>
      </c>
      <c r="B1" s="204"/>
      <c r="C1" s="204"/>
      <c r="D1" s="205"/>
      <c r="G1" s="18"/>
    </row>
    <row r="2" spans="1:8" ht="25" customHeight="1" x14ac:dyDescent="0.35">
      <c r="A2" s="190"/>
      <c r="B2" s="191"/>
      <c r="C2" s="191"/>
      <c r="D2" s="192"/>
      <c r="G2" s="18"/>
    </row>
    <row r="3" spans="1:8" ht="25" customHeight="1" x14ac:dyDescent="0.35">
      <c r="A3" s="61" t="s">
        <v>51</v>
      </c>
      <c r="B3" s="172" t="s">
        <v>53</v>
      </c>
      <c r="C3" s="138" t="s">
        <v>166</v>
      </c>
      <c r="D3" s="189" t="s">
        <v>230</v>
      </c>
      <c r="G3" s="12"/>
    </row>
    <row r="4" spans="1:8" ht="25" customHeight="1" x14ac:dyDescent="0.35">
      <c r="A4" s="61" t="s">
        <v>52</v>
      </c>
      <c r="B4" s="166" t="s">
        <v>74</v>
      </c>
      <c r="C4" s="18"/>
      <c r="D4" s="170"/>
      <c r="G4" s="12"/>
    </row>
    <row r="5" spans="1:8" ht="25" customHeight="1" x14ac:dyDescent="0.35">
      <c r="A5" s="61" t="s">
        <v>54</v>
      </c>
      <c r="B5" s="167" t="s">
        <v>74</v>
      </c>
      <c r="C5" s="18"/>
      <c r="D5" s="170"/>
    </row>
    <row r="6" spans="1:8" ht="25" customHeight="1" x14ac:dyDescent="0.35">
      <c r="A6" s="61" t="s">
        <v>55</v>
      </c>
      <c r="B6" s="168">
        <v>45658</v>
      </c>
      <c r="C6" s="138" t="s">
        <v>56</v>
      </c>
      <c r="D6" s="171"/>
    </row>
    <row r="7" spans="1:8" ht="25" customHeight="1" thickBot="1" x14ac:dyDescent="0.4">
      <c r="A7" s="62" t="s">
        <v>57</v>
      </c>
      <c r="B7" s="169" t="s">
        <v>74</v>
      </c>
      <c r="C7" s="139" t="s">
        <v>86</v>
      </c>
      <c r="D7" s="173" t="s">
        <v>53</v>
      </c>
    </row>
    <row r="8" spans="1:8" ht="16" thickTop="1" x14ac:dyDescent="0.35"/>
    <row r="9" spans="1:8" x14ac:dyDescent="0.35">
      <c r="B9" s="12"/>
    </row>
    <row r="10" spans="1:8" x14ac:dyDescent="0.35">
      <c r="A10" s="186" t="s">
        <v>179</v>
      </c>
      <c r="B10" s="22" t="s">
        <v>34</v>
      </c>
      <c r="C10" s="22" t="s">
        <v>44</v>
      </c>
      <c r="D10" s="22" t="s">
        <v>35</v>
      </c>
    </row>
    <row r="11" spans="1:8" ht="20" x14ac:dyDescent="0.4">
      <c r="A11" s="3" t="s">
        <v>22</v>
      </c>
      <c r="B11" s="193" t="s">
        <v>29</v>
      </c>
      <c r="C11" s="193" t="s">
        <v>220</v>
      </c>
      <c r="D11" s="194" t="s">
        <v>32</v>
      </c>
    </row>
    <row r="12" spans="1:8" ht="20.5" x14ac:dyDescent="0.45">
      <c r="A12" s="69" t="s">
        <v>50</v>
      </c>
      <c r="B12" s="195" t="s">
        <v>30</v>
      </c>
      <c r="C12" s="196" t="s">
        <v>31</v>
      </c>
      <c r="D12" s="197" t="s">
        <v>33</v>
      </c>
      <c r="F12" s="123" t="str">
        <f>IF(SUM(F14:F20)=0,"","diff flik 5")</f>
        <v/>
      </c>
      <c r="G12" s="123" t="str">
        <f>IF(SUM(G14:G20)=0,"","diff flik 4")</f>
        <v/>
      </c>
      <c r="H12" s="123" t="str">
        <f>IF(SUM(H14:H20)=0,"","diff flik 6")</f>
        <v/>
      </c>
    </row>
    <row r="13" spans="1:8" ht="20" x14ac:dyDescent="0.4">
      <c r="B13" s="198"/>
      <c r="C13" s="198"/>
      <c r="D13" s="198"/>
    </row>
    <row r="14" spans="1:8" ht="25" customHeight="1" x14ac:dyDescent="0.45">
      <c r="A14" s="2" t="s">
        <v>5</v>
      </c>
      <c r="B14" s="199">
        <f>+'5.Fullkostnad'!J10</f>
        <v>0</v>
      </c>
      <c r="C14" s="199">
        <f>-'4.Medfinansiering'!J10</f>
        <v>0</v>
      </c>
      <c r="D14" s="200">
        <f>SUM(B14:C14)</f>
        <v>0</v>
      </c>
      <c r="F14" s="122">
        <f>+B14-'5.Fullkostnad'!J10</f>
        <v>0</v>
      </c>
      <c r="G14" s="122">
        <f>+C14+'4.Medfinansiering'!J10</f>
        <v>0</v>
      </c>
      <c r="H14" s="122">
        <f>+D14-'6.Stiftelsens budget'!J10</f>
        <v>0</v>
      </c>
    </row>
    <row r="15" spans="1:8" ht="25" customHeight="1" x14ac:dyDescent="0.45">
      <c r="A15" s="2" t="s">
        <v>2</v>
      </c>
      <c r="B15" s="199">
        <f>+'5.Fullkostnad'!J11</f>
        <v>0</v>
      </c>
      <c r="C15" s="199">
        <f>-'4.Medfinansiering'!J11</f>
        <v>0</v>
      </c>
      <c r="D15" s="200">
        <f>SUM(B15:C15)</f>
        <v>0</v>
      </c>
      <c r="F15" s="122">
        <f>+B15-'5.Fullkostnad'!J11</f>
        <v>0</v>
      </c>
      <c r="G15" s="122">
        <f>+C15+'4.Medfinansiering'!J11</f>
        <v>0</v>
      </c>
      <c r="H15" s="122">
        <f>+D15-'6.Stiftelsens budget'!J11</f>
        <v>0</v>
      </c>
    </row>
    <row r="16" spans="1:8" ht="25" customHeight="1" x14ac:dyDescent="0.45">
      <c r="A16" s="2" t="s">
        <v>47</v>
      </c>
      <c r="B16" s="199">
        <f>+'5.Fullkostnad'!J12</f>
        <v>0</v>
      </c>
      <c r="C16" s="199">
        <f>-'4.Medfinansiering'!J12</f>
        <v>0</v>
      </c>
      <c r="D16" s="200">
        <f>SUM(B16:C16)</f>
        <v>0</v>
      </c>
      <c r="F16" s="122">
        <f>+B16-'5.Fullkostnad'!J12</f>
        <v>0</v>
      </c>
      <c r="G16" s="122">
        <f>+C16+'4.Medfinansiering'!J12</f>
        <v>0</v>
      </c>
      <c r="H16" s="122">
        <f>+D16-'6.Stiftelsens budget'!J12</f>
        <v>0</v>
      </c>
    </row>
    <row r="17" spans="1:8" ht="25" customHeight="1" x14ac:dyDescent="0.45">
      <c r="A17" s="2" t="s">
        <v>3</v>
      </c>
      <c r="B17" s="199">
        <f>+'5.Fullkostnad'!J13</f>
        <v>0</v>
      </c>
      <c r="C17" s="199">
        <f>-'4.Medfinansiering'!J13</f>
        <v>0</v>
      </c>
      <c r="D17" s="200">
        <f>SUM(B17:C17)</f>
        <v>0</v>
      </c>
      <c r="F17" s="122">
        <f>+B17-'5.Fullkostnad'!J13</f>
        <v>0</v>
      </c>
      <c r="G17" s="122">
        <f>+C17+'4.Medfinansiering'!J13</f>
        <v>0</v>
      </c>
      <c r="H17" s="122">
        <f>+D17-'6.Stiftelsens budget'!J13</f>
        <v>0</v>
      </c>
    </row>
    <row r="18" spans="1:8" ht="25" customHeight="1" x14ac:dyDescent="0.45">
      <c r="A18" s="130" t="s">
        <v>148</v>
      </c>
      <c r="B18" s="201">
        <f>SUM(B14:B17)</f>
        <v>0</v>
      </c>
      <c r="C18" s="201">
        <f t="shared" ref="C18:D18" si="0">SUM(C14:C17)</f>
        <v>0</v>
      </c>
      <c r="D18" s="201">
        <f t="shared" si="0"/>
        <v>0</v>
      </c>
      <c r="F18" s="122"/>
      <c r="G18" s="122"/>
      <c r="H18" s="122"/>
    </row>
    <row r="19" spans="1:8" ht="25" customHeight="1" x14ac:dyDescent="0.45">
      <c r="A19" s="2" t="s">
        <v>4</v>
      </c>
      <c r="B19" s="199">
        <f>+'5.Fullkostnad'!J15</f>
        <v>0</v>
      </c>
      <c r="C19" s="199">
        <f>-'4.Medfinansiering'!J15</f>
        <v>0</v>
      </c>
      <c r="D19" s="200">
        <f>SUM(B19:C19)</f>
        <v>0</v>
      </c>
      <c r="F19" s="122">
        <f>+B19-'5.Fullkostnad'!J15</f>
        <v>0</v>
      </c>
      <c r="G19" s="122">
        <f>+C19+'4.Medfinansiering'!J15</f>
        <v>0</v>
      </c>
      <c r="H19" s="122">
        <f>+D19-'6.Stiftelsens budget'!J15</f>
        <v>0</v>
      </c>
    </row>
    <row r="20" spans="1:8" ht="25" customHeight="1" x14ac:dyDescent="0.4">
      <c r="A20" s="3" t="s">
        <v>23</v>
      </c>
      <c r="B20" s="202">
        <f>SUM(B18:B19)</f>
        <v>0</v>
      </c>
      <c r="C20" s="202">
        <f t="shared" ref="C20:D20" si="1">SUM(C18:C19)</f>
        <v>0</v>
      </c>
      <c r="D20" s="202">
        <f t="shared" si="1"/>
        <v>0</v>
      </c>
      <c r="F20" s="122">
        <f>+B20-'5.Fullkostnad'!J16</f>
        <v>0</v>
      </c>
      <c r="G20" s="122">
        <f>+C20+'4.Medfinansiering'!J16</f>
        <v>0</v>
      </c>
      <c r="H20" s="122">
        <f>+D20-'6.Stiftelsens budget'!J16</f>
        <v>0</v>
      </c>
    </row>
    <row r="21" spans="1:8" x14ac:dyDescent="0.35">
      <c r="A21" s="123" t="str">
        <f>IF(SUM(B21:D21)=0,"","differens jmf flikarna 4-6")</f>
        <v/>
      </c>
      <c r="B21" s="124">
        <f>+B20-'5.Fullkostnad'!J16</f>
        <v>0</v>
      </c>
      <c r="C21" s="124">
        <f>+C20+'4.Medfinansiering'!J16</f>
        <v>0</v>
      </c>
      <c r="D21" s="81">
        <f>+D20-'6.Stiftelsens budget'!J16</f>
        <v>0</v>
      </c>
    </row>
    <row r="22" spans="1:8" x14ac:dyDescent="0.35">
      <c r="A22" s="123"/>
      <c r="B22" s="124"/>
      <c r="C22" s="124"/>
      <c r="D22" s="81"/>
    </row>
    <row r="23" spans="1:8" x14ac:dyDescent="0.35">
      <c r="A23" s="123"/>
      <c r="B23" s="124"/>
      <c r="C23" s="124"/>
      <c r="D23" s="81"/>
    </row>
    <row r="24" spans="1:8" x14ac:dyDescent="0.35">
      <c r="A24" s="123"/>
      <c r="B24" s="124"/>
      <c r="C24" s="124"/>
      <c r="D24" s="81"/>
    </row>
    <row r="25" spans="1:8" x14ac:dyDescent="0.35">
      <c r="A25" s="123"/>
      <c r="B25" s="124"/>
      <c r="C25" s="124"/>
      <c r="D25" s="81"/>
    </row>
    <row r="26" spans="1:8" x14ac:dyDescent="0.35">
      <c r="A26" s="123"/>
      <c r="B26" s="124"/>
      <c r="C26" s="124"/>
      <c r="D26" s="81"/>
    </row>
    <row r="27" spans="1:8" x14ac:dyDescent="0.35">
      <c r="A27"/>
      <c r="B27"/>
      <c r="C27"/>
      <c r="D27"/>
      <c r="E27" s="1"/>
      <c r="F27" s="31"/>
    </row>
    <row r="28" spans="1:8" x14ac:dyDescent="0.35">
      <c r="A28" s="147" t="s">
        <v>139</v>
      </c>
      <c r="B28" s="140" t="s">
        <v>140</v>
      </c>
      <c r="C28" s="140"/>
      <c r="D28" s="141"/>
      <c r="E28" s="1"/>
      <c r="F28" s="31"/>
    </row>
    <row r="29" spans="1:8" x14ac:dyDescent="0.35">
      <c r="A29" s="142"/>
      <c r="B29" s="143" t="s">
        <v>141</v>
      </c>
      <c r="C29" s="143"/>
      <c r="D29" s="144"/>
      <c r="E29" s="1"/>
      <c r="F29" s="31"/>
    </row>
    <row r="30" spans="1:8" x14ac:dyDescent="0.35">
      <c r="A30" s="145"/>
      <c r="B30" s="148" t="s">
        <v>167</v>
      </c>
      <c r="C30" s="146"/>
      <c r="D30" s="144"/>
      <c r="E30" s="1"/>
      <c r="F30" s="31"/>
    </row>
    <row r="31" spans="1:8" x14ac:dyDescent="0.35">
      <c r="A31" s="159"/>
      <c r="B31" s="84"/>
      <c r="C31" s="84"/>
      <c r="D31" s="160"/>
      <c r="E31" s="1"/>
      <c r="F31" s="31"/>
    </row>
    <row r="32" spans="1:8" x14ac:dyDescent="0.35">
      <c r="A32" s="159"/>
      <c r="B32" s="84"/>
      <c r="C32" s="84"/>
      <c r="D32" s="160"/>
      <c r="E32" s="1"/>
      <c r="F32" s="31"/>
    </row>
    <row r="33" spans="1:6" x14ac:dyDescent="0.35">
      <c r="A33" s="159"/>
      <c r="B33" s="84"/>
      <c r="C33" s="84"/>
      <c r="D33" s="160"/>
      <c r="E33" s="1"/>
      <c r="F33" s="31"/>
    </row>
    <row r="34" spans="1:6" x14ac:dyDescent="0.35">
      <c r="A34" s="159"/>
      <c r="B34" s="84"/>
      <c r="C34" s="84"/>
      <c r="D34" s="160"/>
      <c r="E34" s="1"/>
      <c r="F34" s="31"/>
    </row>
    <row r="35" spans="1:6" x14ac:dyDescent="0.35">
      <c r="A35" s="159"/>
      <c r="B35" s="84"/>
      <c r="C35" s="84"/>
      <c r="D35" s="160"/>
      <c r="E35" s="1"/>
      <c r="F35" s="31"/>
    </row>
    <row r="36" spans="1:6" x14ac:dyDescent="0.35">
      <c r="A36" s="161"/>
      <c r="B36" s="84"/>
      <c r="C36" s="84"/>
      <c r="D36" s="160"/>
      <c r="E36" s="1"/>
      <c r="F36" s="31"/>
    </row>
    <row r="37" spans="1:6" x14ac:dyDescent="0.35">
      <c r="A37" s="159"/>
      <c r="B37" s="84"/>
      <c r="C37" s="84"/>
      <c r="D37" s="160"/>
      <c r="E37" s="1"/>
      <c r="F37" s="31"/>
    </row>
    <row r="38" spans="1:6" x14ac:dyDescent="0.35">
      <c r="A38" s="159"/>
      <c r="B38" s="84"/>
      <c r="C38" s="84"/>
      <c r="D38" s="160"/>
      <c r="E38" s="1"/>
      <c r="F38" s="31"/>
    </row>
    <row r="39" spans="1:6" x14ac:dyDescent="0.35">
      <c r="A39" s="159"/>
      <c r="B39" s="84"/>
      <c r="C39" s="84"/>
      <c r="D39" s="160"/>
      <c r="E39" s="1"/>
      <c r="F39" s="31"/>
    </row>
    <row r="40" spans="1:6" x14ac:dyDescent="0.35">
      <c r="A40" s="159"/>
      <c r="B40" s="84"/>
      <c r="C40" s="84"/>
      <c r="D40" s="160"/>
      <c r="E40" s="1"/>
      <c r="F40" s="31"/>
    </row>
    <row r="41" spans="1:6" x14ac:dyDescent="0.35">
      <c r="A41" s="159"/>
      <c r="B41" s="84"/>
      <c r="C41" s="84"/>
      <c r="D41" s="160"/>
      <c r="E41" s="1"/>
      <c r="F41" s="31"/>
    </row>
    <row r="42" spans="1:6" x14ac:dyDescent="0.35">
      <c r="A42" s="159"/>
      <c r="B42" s="84"/>
      <c r="C42" s="84"/>
      <c r="D42" s="160"/>
      <c r="E42" s="1"/>
      <c r="F42" s="31"/>
    </row>
    <row r="43" spans="1:6" x14ac:dyDescent="0.35">
      <c r="A43" s="159"/>
      <c r="B43" s="84"/>
      <c r="C43" s="84"/>
      <c r="D43" s="160"/>
      <c r="E43" s="1"/>
      <c r="F43" s="31"/>
    </row>
    <row r="44" spans="1:6" x14ac:dyDescent="0.35">
      <c r="A44" s="161"/>
      <c r="B44" s="84"/>
      <c r="C44" s="84"/>
      <c r="D44" s="160"/>
      <c r="E44" s="1"/>
      <c r="F44" s="31"/>
    </row>
    <row r="45" spans="1:6" x14ac:dyDescent="0.35">
      <c r="A45" s="159"/>
      <c r="B45" s="84"/>
      <c r="C45" s="84"/>
      <c r="D45" s="160"/>
      <c r="E45" s="1"/>
      <c r="F45" s="31"/>
    </row>
    <row r="46" spans="1:6" x14ac:dyDescent="0.35">
      <c r="A46" s="159"/>
      <c r="B46" s="84"/>
      <c r="C46" s="84"/>
      <c r="D46" s="160"/>
      <c r="E46" s="1"/>
      <c r="F46" s="31"/>
    </row>
    <row r="47" spans="1:6" x14ac:dyDescent="0.35">
      <c r="A47" s="159"/>
      <c r="B47" s="84"/>
      <c r="C47" s="84"/>
      <c r="D47" s="160"/>
      <c r="E47" s="1"/>
      <c r="F47" s="31"/>
    </row>
    <row r="48" spans="1:6" x14ac:dyDescent="0.35">
      <c r="A48" s="159"/>
      <c r="B48" s="84"/>
      <c r="C48" s="84"/>
      <c r="D48" s="160"/>
      <c r="E48" s="1"/>
      <c r="F48" s="31"/>
    </row>
    <row r="49" spans="1:6" x14ac:dyDescent="0.35">
      <c r="A49" s="159"/>
      <c r="B49" s="84"/>
      <c r="C49" s="84"/>
      <c r="D49" s="160"/>
      <c r="E49" s="1"/>
      <c r="F49" s="31"/>
    </row>
    <row r="50" spans="1:6" x14ac:dyDescent="0.35">
      <c r="A50" s="159"/>
      <c r="B50" s="84"/>
      <c r="C50" s="84"/>
      <c r="D50" s="160"/>
      <c r="E50" s="1"/>
      <c r="F50" s="31"/>
    </row>
    <row r="51" spans="1:6" x14ac:dyDescent="0.35">
      <c r="A51" s="162"/>
      <c r="B51" s="163"/>
      <c r="C51" s="163"/>
      <c r="D51" s="164"/>
      <c r="E51" s="1"/>
      <c r="F51" s="31"/>
    </row>
  </sheetData>
  <sheetProtection selectLockedCells="1"/>
  <mergeCells count="1">
    <mergeCell ref="A1:D1"/>
  </mergeCells>
  <pageMargins left="0.70866141732283472" right="0.70866141732283472" top="0.74803149606299213" bottom="0.74803149606299213" header="0.31496062992125984" footer="0.31496062992125984"/>
  <pageSetup paperSize="9" scale="79" orientation="portrait" r:id="rId1"/>
  <headerFooter>
    <oddFooter>&amp;L&amp;F&amp;C&amp;P (&amp;N)&amp;RUtskrift: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4"/>
  <sheetViews>
    <sheetView showZeros="0" workbookViewId="0">
      <selection activeCell="M47" sqref="M47"/>
    </sheetView>
  </sheetViews>
  <sheetFormatPr defaultColWidth="9.1796875" defaultRowHeight="12.5" x14ac:dyDescent="0.25"/>
  <cols>
    <col min="1" max="1" width="22.1796875" style="40" customWidth="1"/>
    <col min="2" max="2" width="17.453125" style="40" bestFit="1" customWidth="1"/>
    <col min="3" max="3" width="8.1796875" style="40" bestFit="1" customWidth="1"/>
    <col min="4" max="4" width="8.90625" style="40" customWidth="1"/>
    <col min="5" max="9" width="7.1796875" style="40" customWidth="1"/>
    <col min="10" max="10" width="8.54296875" style="40" customWidth="1"/>
    <col min="11" max="11" width="3.81640625" style="40" customWidth="1"/>
    <col min="12" max="12" width="8.1796875" style="40" customWidth="1"/>
    <col min="13" max="13" width="8.453125" style="40" customWidth="1"/>
    <col min="14" max="18" width="7.1796875" style="40" customWidth="1"/>
    <col min="19" max="19" width="8.453125" style="40" customWidth="1"/>
    <col min="20" max="20" width="5.1796875" style="40" customWidth="1"/>
    <col min="21" max="21" width="8.1796875" style="40" customWidth="1"/>
    <col min="22" max="16384" width="9.1796875" style="40"/>
  </cols>
  <sheetData>
    <row r="1" spans="1:21" s="11" customFormat="1" ht="18" thickTop="1" x14ac:dyDescent="0.35">
      <c r="A1" s="37"/>
      <c r="B1" s="38"/>
      <c r="C1" s="7"/>
      <c r="D1" s="8" t="s">
        <v>134</v>
      </c>
      <c r="E1" s="9"/>
      <c r="F1" s="9"/>
      <c r="G1" s="9"/>
      <c r="H1" s="9"/>
      <c r="I1" s="9"/>
      <c r="J1" s="9"/>
      <c r="K1" s="9"/>
      <c r="L1" s="9"/>
      <c r="M1" s="9"/>
      <c r="N1" s="9"/>
      <c r="O1" s="9"/>
      <c r="P1" s="9"/>
      <c r="Q1" s="9"/>
      <c r="R1" s="9"/>
      <c r="S1" s="9"/>
      <c r="T1" s="9"/>
      <c r="U1" s="10"/>
    </row>
    <row r="2" spans="1:21" s="11" customFormat="1" ht="13" x14ac:dyDescent="0.3">
      <c r="A2" s="25" t="str">
        <f>+'1.Sammanställning'!A3</f>
        <v>Ärendenummer:</v>
      </c>
      <c r="B2" s="65" t="str">
        <f>+'1.Sammanställning'!B3</f>
        <v>(ifylls av Stiftelsen)</v>
      </c>
      <c r="C2" s="67"/>
      <c r="D2" s="29" t="s">
        <v>104</v>
      </c>
      <c r="U2" s="13"/>
    </row>
    <row r="3" spans="1:21" s="11" customFormat="1" ht="13.5" thickBot="1" x14ac:dyDescent="0.35">
      <c r="A3" s="26" t="str">
        <f>+'1.Sammanställning'!A5</f>
        <v>Huvudsökande:</v>
      </c>
      <c r="B3" s="66" t="str">
        <f>+'1.Sammanställning'!B5</f>
        <v>testprojektet</v>
      </c>
      <c r="C3" s="64"/>
      <c r="D3" s="72" t="s">
        <v>222</v>
      </c>
      <c r="E3" s="15"/>
      <c r="F3" s="15"/>
      <c r="G3" s="16"/>
      <c r="H3" s="16"/>
      <c r="I3" s="16"/>
      <c r="J3" s="16"/>
      <c r="K3" s="16"/>
      <c r="L3" s="16"/>
      <c r="M3" s="16"/>
      <c r="N3" s="16"/>
      <c r="O3" s="16"/>
      <c r="P3" s="16"/>
      <c r="Q3" s="16"/>
      <c r="R3" s="16"/>
      <c r="S3" s="16"/>
      <c r="T3" s="16"/>
      <c r="U3" s="17"/>
    </row>
    <row r="4" spans="1:21" s="11" customFormat="1" ht="13.5" thickTop="1" x14ac:dyDescent="0.3">
      <c r="A4" s="18"/>
      <c r="B4" s="14"/>
      <c r="C4" s="14"/>
      <c r="D4" s="14"/>
      <c r="E4" s="14"/>
      <c r="F4" s="14"/>
      <c r="M4" s="14"/>
      <c r="N4" s="14"/>
      <c r="O4" s="14"/>
      <c r="T4" s="19"/>
      <c r="U4" s="19"/>
    </row>
    <row r="5" spans="1:21" ht="17.5" x14ac:dyDescent="0.35">
      <c r="A5" s="186" t="s">
        <v>179</v>
      </c>
      <c r="D5" s="76" t="s">
        <v>99</v>
      </c>
      <c r="E5" s="74"/>
      <c r="F5" s="74"/>
      <c r="G5" s="74"/>
      <c r="H5" s="74"/>
      <c r="I5" s="74"/>
      <c r="J5" s="75"/>
      <c r="K5" s="18"/>
      <c r="L5" s="76" t="s">
        <v>100</v>
      </c>
      <c r="M5" s="74"/>
      <c r="N5" s="74"/>
      <c r="O5" s="74"/>
      <c r="P5" s="74"/>
      <c r="Q5" s="74"/>
      <c r="R5" s="74"/>
      <c r="S5" s="75"/>
      <c r="U5" s="152" t="s">
        <v>221</v>
      </c>
    </row>
    <row r="6" spans="1:21" ht="15" x14ac:dyDescent="0.3">
      <c r="A6" s="20" t="s">
        <v>101</v>
      </c>
      <c r="D6" s="174">
        <f>IF('1.Sammanställning'!$B$6&lt;1,1,YEAR('1.Sammanställning'!$B$6))</f>
        <v>2025</v>
      </c>
      <c r="E6" s="79">
        <f>D6+1</f>
        <v>2026</v>
      </c>
      <c r="F6" s="79">
        <f>E6+1</f>
        <v>2027</v>
      </c>
      <c r="G6" s="79">
        <f>F6+1</f>
        <v>2028</v>
      </c>
      <c r="H6" s="79">
        <f>G6+1</f>
        <v>2029</v>
      </c>
      <c r="I6" s="79">
        <f>H6+1</f>
        <v>2030</v>
      </c>
      <c r="J6" s="41" t="s">
        <v>1</v>
      </c>
      <c r="K6" s="80"/>
      <c r="L6" s="182" t="s">
        <v>193</v>
      </c>
      <c r="M6" s="78">
        <f>+$D$6</f>
        <v>2025</v>
      </c>
      <c r="N6" s="79">
        <f>M6+1</f>
        <v>2026</v>
      </c>
      <c r="O6" s="79">
        <f>N6+1</f>
        <v>2027</v>
      </c>
      <c r="P6" s="79">
        <f>O6+1</f>
        <v>2028</v>
      </c>
      <c r="Q6" s="79">
        <f>P6+1</f>
        <v>2029</v>
      </c>
      <c r="R6" s="79">
        <f>Q6+1</f>
        <v>2030</v>
      </c>
      <c r="S6" s="41" t="s">
        <v>1</v>
      </c>
      <c r="T6" s="12"/>
      <c r="U6" s="41" t="s">
        <v>185</v>
      </c>
    </row>
    <row r="7" spans="1:21" ht="13" x14ac:dyDescent="0.3">
      <c r="A7" s="42" t="s">
        <v>39</v>
      </c>
      <c r="D7" s="89">
        <f>+D41</f>
        <v>0</v>
      </c>
      <c r="E7" s="89">
        <f t="shared" ref="E7:I7" si="0">+E41</f>
        <v>0</v>
      </c>
      <c r="F7" s="89">
        <f t="shared" si="0"/>
        <v>0</v>
      </c>
      <c r="G7" s="89">
        <f t="shared" si="0"/>
        <v>0</v>
      </c>
      <c r="H7" s="89">
        <f t="shared" si="0"/>
        <v>0</v>
      </c>
      <c r="I7" s="89">
        <f t="shared" si="0"/>
        <v>0</v>
      </c>
      <c r="J7" s="90">
        <f t="shared" ref="J7:J11" si="1">SUM(D7:I7)</f>
        <v>0</v>
      </c>
      <c r="K7" s="80"/>
      <c r="L7" s="187" t="e">
        <f>+S7/J7</f>
        <v>#DIV/0!</v>
      </c>
      <c r="M7" s="89">
        <f>+M41</f>
        <v>0</v>
      </c>
      <c r="N7" s="89">
        <f t="shared" ref="N7:R7" si="2">+N41</f>
        <v>0</v>
      </c>
      <c r="O7" s="89">
        <f t="shared" si="2"/>
        <v>0</v>
      </c>
      <c r="P7" s="89">
        <f t="shared" si="2"/>
        <v>0</v>
      </c>
      <c r="Q7" s="89">
        <f t="shared" si="2"/>
        <v>0</v>
      </c>
      <c r="R7" s="89">
        <f t="shared" si="2"/>
        <v>0</v>
      </c>
      <c r="S7" s="90">
        <f t="shared" ref="S7" si="3">SUM(M7:R7)</f>
        <v>0</v>
      </c>
      <c r="T7" s="12"/>
      <c r="U7" s="89">
        <f>+J7-S7</f>
        <v>0</v>
      </c>
    </row>
    <row r="8" spans="1:21" ht="13" x14ac:dyDescent="0.3">
      <c r="A8" s="42" t="s">
        <v>40</v>
      </c>
      <c r="C8" s="43">
        <v>0.02</v>
      </c>
      <c r="D8" s="92"/>
      <c r="E8" s="89">
        <f>E7*POWER(1+$C8,1)-E7</f>
        <v>0</v>
      </c>
      <c r="F8" s="89">
        <f>F7*POWER(1+$C8,2)-F7</f>
        <v>0</v>
      </c>
      <c r="G8" s="89">
        <f>G7*POWER(1+$C8,3)-G7</f>
        <v>0</v>
      </c>
      <c r="H8" s="89">
        <f>H7*POWER(1+$C8,4)-H7</f>
        <v>0</v>
      </c>
      <c r="I8" s="89">
        <f>I7*POWER(1+$C8,5)-I7</f>
        <v>0</v>
      </c>
      <c r="J8" s="90">
        <f t="shared" ref="J8" si="4">SUM(D8:I8)</f>
        <v>0</v>
      </c>
      <c r="K8" s="80"/>
      <c r="L8" s="187" t="e">
        <f t="shared" ref="L8:L10" si="5">+S8/J8</f>
        <v>#DIV/0!</v>
      </c>
      <c r="M8" s="92"/>
      <c r="N8" s="89">
        <f>N7*POWER(1+$C8,1)-N7</f>
        <v>0</v>
      </c>
      <c r="O8" s="89">
        <f>O7*POWER(1+$C8,2)-O7</f>
        <v>0</v>
      </c>
      <c r="P8" s="89">
        <f>P7*POWER(1+$C8,3)-P7</f>
        <v>0</v>
      </c>
      <c r="Q8" s="89">
        <f>Q7*POWER(1+$C8,4)-Q7</f>
        <v>0</v>
      </c>
      <c r="R8" s="89">
        <f>R7*POWER(1+$C8,5)-R7</f>
        <v>0</v>
      </c>
      <c r="S8" s="90">
        <f t="shared" ref="S8" si="6">SUM(M8:R8)</f>
        <v>0</v>
      </c>
      <c r="T8" s="153" t="e">
        <f>S8/S7</f>
        <v>#DIV/0!</v>
      </c>
      <c r="U8" s="89">
        <f t="shared" ref="U8:U11" si="7">+J8-S8</f>
        <v>0</v>
      </c>
    </row>
    <row r="9" spans="1:21" s="30" customFormat="1" ht="13" x14ac:dyDescent="0.3">
      <c r="A9" s="44" t="s">
        <v>38</v>
      </c>
      <c r="D9" s="93">
        <f t="shared" ref="D9:H9" si="8">SUM(D7:D8)</f>
        <v>0</v>
      </c>
      <c r="E9" s="93">
        <f t="shared" si="8"/>
        <v>0</v>
      </c>
      <c r="F9" s="93">
        <f t="shared" si="8"/>
        <v>0</v>
      </c>
      <c r="G9" s="93">
        <f t="shared" si="8"/>
        <v>0</v>
      </c>
      <c r="H9" s="93">
        <f t="shared" si="8"/>
        <v>0</v>
      </c>
      <c r="I9" s="93">
        <f>SUM(I7:I8)</f>
        <v>0</v>
      </c>
      <c r="J9" s="93">
        <f>SUM(J7:J8)</f>
        <v>0</v>
      </c>
      <c r="K9" s="94"/>
      <c r="L9" s="187" t="e">
        <f t="shared" si="5"/>
        <v>#DIV/0!</v>
      </c>
      <c r="M9" s="93">
        <f t="shared" ref="M9:Q9" si="9">SUM(M7:M8)</f>
        <v>0</v>
      </c>
      <c r="N9" s="93">
        <f t="shared" si="9"/>
        <v>0</v>
      </c>
      <c r="O9" s="93">
        <f t="shared" si="9"/>
        <v>0</v>
      </c>
      <c r="P9" s="93">
        <f t="shared" si="9"/>
        <v>0</v>
      </c>
      <c r="Q9" s="93">
        <f t="shared" si="9"/>
        <v>0</v>
      </c>
      <c r="R9" s="93">
        <f>SUM(R7:R8)</f>
        <v>0</v>
      </c>
      <c r="S9" s="93">
        <f>SUM(S7:S8)</f>
        <v>0</v>
      </c>
      <c r="T9" s="154"/>
      <c r="U9" s="155">
        <f t="shared" si="7"/>
        <v>0</v>
      </c>
    </row>
    <row r="10" spans="1:21" ht="13" x14ac:dyDescent="0.3">
      <c r="A10" s="42" t="s">
        <v>9</v>
      </c>
      <c r="C10" s="71">
        <v>0.48</v>
      </c>
      <c r="D10" s="89">
        <f>+$C$10*D9</f>
        <v>0</v>
      </c>
      <c r="E10" s="89">
        <f t="shared" ref="E10:I10" si="10">+$C$10*E9</f>
        <v>0</v>
      </c>
      <c r="F10" s="89">
        <f t="shared" si="10"/>
        <v>0</v>
      </c>
      <c r="G10" s="89">
        <f t="shared" si="10"/>
        <v>0</v>
      </c>
      <c r="H10" s="89">
        <f t="shared" si="10"/>
        <v>0</v>
      </c>
      <c r="I10" s="89">
        <f t="shared" si="10"/>
        <v>0</v>
      </c>
      <c r="J10" s="90">
        <f t="shared" si="1"/>
        <v>0</v>
      </c>
      <c r="K10" s="80"/>
      <c r="L10" s="187" t="e">
        <f t="shared" si="5"/>
        <v>#DIV/0!</v>
      </c>
      <c r="M10" s="91">
        <f t="shared" ref="M10:R10" si="11">IF($C$10&gt;52.5%,M9*52.5%,$C$10*M9)</f>
        <v>0</v>
      </c>
      <c r="N10" s="91">
        <f t="shared" si="11"/>
        <v>0</v>
      </c>
      <c r="O10" s="91">
        <f t="shared" si="11"/>
        <v>0</v>
      </c>
      <c r="P10" s="91">
        <f t="shared" si="11"/>
        <v>0</v>
      </c>
      <c r="Q10" s="91">
        <f t="shared" si="11"/>
        <v>0</v>
      </c>
      <c r="R10" s="91">
        <f t="shared" si="11"/>
        <v>0</v>
      </c>
      <c r="S10" s="90">
        <f t="shared" ref="S10:S11" si="12">SUM(M10:R10)</f>
        <v>0</v>
      </c>
      <c r="T10" s="153" t="e">
        <f>S10/S9</f>
        <v>#DIV/0!</v>
      </c>
      <c r="U10" s="89">
        <f t="shared" si="7"/>
        <v>0</v>
      </c>
    </row>
    <row r="11" spans="1:21" ht="13" x14ac:dyDescent="0.3">
      <c r="A11" s="42" t="s">
        <v>45</v>
      </c>
      <c r="B11" s="12" t="s">
        <v>46</v>
      </c>
      <c r="D11" s="95"/>
      <c r="E11" s="95"/>
      <c r="F11" s="95"/>
      <c r="G11" s="95"/>
      <c r="H11" s="95"/>
      <c r="I11" s="95"/>
      <c r="J11" s="90">
        <f t="shared" si="1"/>
        <v>0</v>
      </c>
      <c r="K11" s="80"/>
      <c r="L11" s="180">
        <f>+L21</f>
        <v>1</v>
      </c>
      <c r="M11" s="183">
        <f>+D11*$L11</f>
        <v>0</v>
      </c>
      <c r="N11" s="183">
        <f t="shared" ref="N11" si="13">+E11*$L11</f>
        <v>0</v>
      </c>
      <c r="O11" s="183">
        <f t="shared" ref="O11" si="14">+F11*$L11</f>
        <v>0</v>
      </c>
      <c r="P11" s="183">
        <f t="shared" ref="P11" si="15">+G11*$L11</f>
        <v>0</v>
      </c>
      <c r="Q11" s="183">
        <f t="shared" ref="Q11" si="16">+H11*$L11</f>
        <v>0</v>
      </c>
      <c r="R11" s="183">
        <f t="shared" ref="R11" si="17">+I11*$L11</f>
        <v>0</v>
      </c>
      <c r="S11" s="90">
        <f t="shared" si="12"/>
        <v>0</v>
      </c>
      <c r="T11" s="12"/>
      <c r="U11" s="89">
        <f t="shared" si="7"/>
        <v>0</v>
      </c>
    </row>
    <row r="12" spans="1:21" ht="13" x14ac:dyDescent="0.3">
      <c r="A12" s="45" t="s">
        <v>75</v>
      </c>
      <c r="D12" s="96">
        <f>SUM(D9:D11)</f>
        <v>0</v>
      </c>
      <c r="E12" s="96">
        <f t="shared" ref="E12:J12" si="18">SUM(E9:E11)</f>
        <v>0</v>
      </c>
      <c r="F12" s="96">
        <f t="shared" si="18"/>
        <v>0</v>
      </c>
      <c r="G12" s="96">
        <f t="shared" si="18"/>
        <v>0</v>
      </c>
      <c r="H12" s="96">
        <f t="shared" si="18"/>
        <v>0</v>
      </c>
      <c r="I12" s="96">
        <f t="shared" si="18"/>
        <v>0</v>
      </c>
      <c r="J12" s="96">
        <f t="shared" si="18"/>
        <v>0</v>
      </c>
      <c r="K12" s="80"/>
      <c r="L12" s="80"/>
      <c r="M12" s="96">
        <f>SUM(M9:M11)</f>
        <v>0</v>
      </c>
      <c r="N12" s="96">
        <f t="shared" ref="N12:U12" si="19">SUM(N9:N11)</f>
        <v>0</v>
      </c>
      <c r="O12" s="96">
        <f t="shared" si="19"/>
        <v>0</v>
      </c>
      <c r="P12" s="96">
        <f t="shared" si="19"/>
        <v>0</v>
      </c>
      <c r="Q12" s="96">
        <f t="shared" si="19"/>
        <v>0</v>
      </c>
      <c r="R12" s="96">
        <f t="shared" si="19"/>
        <v>0</v>
      </c>
      <c r="S12" s="96">
        <f t="shared" si="19"/>
        <v>0</v>
      </c>
      <c r="T12" s="12"/>
      <c r="U12" s="156">
        <f t="shared" si="19"/>
        <v>0</v>
      </c>
    </row>
    <row r="13" spans="1:21" x14ac:dyDescent="0.25">
      <c r="D13" s="80"/>
      <c r="E13" s="80"/>
      <c r="F13" s="80"/>
      <c r="G13" s="80"/>
      <c r="H13" s="80"/>
      <c r="I13" s="80"/>
      <c r="J13" s="80"/>
      <c r="K13" s="80"/>
      <c r="L13" s="80"/>
      <c r="M13" s="80"/>
      <c r="N13" s="80"/>
      <c r="O13" s="80"/>
      <c r="P13" s="80"/>
      <c r="Q13" s="80"/>
      <c r="R13" s="80"/>
      <c r="S13" s="80"/>
    </row>
    <row r="14" spans="1:21" ht="13" x14ac:dyDescent="0.3">
      <c r="D14" s="80"/>
      <c r="E14" s="80"/>
      <c r="F14" s="80"/>
      <c r="G14" s="80"/>
      <c r="H14" s="80"/>
      <c r="I14" s="80"/>
      <c r="J14" s="80"/>
      <c r="K14" s="80"/>
      <c r="L14" s="80"/>
      <c r="M14" s="80"/>
      <c r="N14" s="80"/>
      <c r="O14" s="80"/>
      <c r="P14" s="80"/>
      <c r="Q14" s="80"/>
      <c r="R14" s="80"/>
      <c r="S14" s="80"/>
      <c r="U14" s="22"/>
    </row>
    <row r="15" spans="1:21" ht="15" x14ac:dyDescent="0.3">
      <c r="A15" s="20" t="s">
        <v>102</v>
      </c>
      <c r="C15" s="178" t="s">
        <v>66</v>
      </c>
      <c r="D15" s="99" t="s">
        <v>191</v>
      </c>
      <c r="E15" s="97"/>
      <c r="F15" s="97"/>
      <c r="G15" s="97"/>
      <c r="H15" s="97"/>
      <c r="I15" s="97"/>
      <c r="J15" s="98"/>
      <c r="K15" s="80"/>
      <c r="L15" s="178" t="s">
        <v>189</v>
      </c>
      <c r="M15" s="99" t="s">
        <v>192</v>
      </c>
      <c r="N15" s="97"/>
      <c r="O15" s="97"/>
      <c r="P15" s="97"/>
      <c r="Q15" s="97"/>
      <c r="R15" s="97"/>
      <c r="S15" s="98"/>
    </row>
    <row r="16" spans="1:21" s="12" customFormat="1" ht="13" x14ac:dyDescent="0.3">
      <c r="A16" s="46" t="s">
        <v>10</v>
      </c>
      <c r="B16" s="47" t="s">
        <v>212</v>
      </c>
      <c r="C16" s="179" t="s">
        <v>184</v>
      </c>
      <c r="D16" s="78">
        <f>+$D$6</f>
        <v>2025</v>
      </c>
      <c r="E16" s="79">
        <f>D16+1</f>
        <v>2026</v>
      </c>
      <c r="F16" s="79">
        <f>E16+1</f>
        <v>2027</v>
      </c>
      <c r="G16" s="79">
        <f>F16+1</f>
        <v>2028</v>
      </c>
      <c r="H16" s="79">
        <f>G16+1</f>
        <v>2029</v>
      </c>
      <c r="I16" s="79">
        <f>H16+1</f>
        <v>2030</v>
      </c>
      <c r="J16" s="41" t="s">
        <v>1</v>
      </c>
      <c r="K16" s="22"/>
      <c r="L16" s="179" t="s">
        <v>190</v>
      </c>
      <c r="M16" s="78">
        <f>+$D$6</f>
        <v>2025</v>
      </c>
      <c r="N16" s="79">
        <f>M16+1</f>
        <v>2026</v>
      </c>
      <c r="O16" s="79">
        <f>N16+1</f>
        <v>2027</v>
      </c>
      <c r="P16" s="79">
        <f>O16+1</f>
        <v>2028</v>
      </c>
      <c r="Q16" s="79">
        <f>P16+1</f>
        <v>2029</v>
      </c>
      <c r="R16" s="79">
        <f>Q16+1</f>
        <v>2030</v>
      </c>
      <c r="S16" s="41" t="s">
        <v>1</v>
      </c>
      <c r="T16" s="40"/>
      <c r="U16" s="41" t="s">
        <v>185</v>
      </c>
    </row>
    <row r="17" spans="1:21" s="12" customFormat="1" ht="13" x14ac:dyDescent="0.3">
      <c r="A17" s="77" t="s">
        <v>84</v>
      </c>
      <c r="B17" s="77"/>
      <c r="C17" s="48"/>
      <c r="D17" s="49"/>
      <c r="E17" s="49"/>
      <c r="F17" s="49"/>
      <c r="G17" s="49"/>
      <c r="H17" s="49"/>
      <c r="I17" s="49"/>
      <c r="J17" s="50">
        <f>SUM(D17:I17)</f>
        <v>0</v>
      </c>
      <c r="K17" s="22"/>
      <c r="L17" s="180">
        <v>1</v>
      </c>
      <c r="M17" s="181">
        <f>+D17*$L17</f>
        <v>0</v>
      </c>
      <c r="N17" s="181">
        <f t="shared" ref="N17:R17" si="20">+E17*$L17</f>
        <v>0</v>
      </c>
      <c r="O17" s="181">
        <f t="shared" si="20"/>
        <v>0</v>
      </c>
      <c r="P17" s="181">
        <f t="shared" si="20"/>
        <v>0</v>
      </c>
      <c r="Q17" s="181">
        <f t="shared" si="20"/>
        <v>0</v>
      </c>
      <c r="R17" s="181">
        <f t="shared" si="20"/>
        <v>0</v>
      </c>
      <c r="S17" s="50">
        <f>SUM(M17:R17)</f>
        <v>0</v>
      </c>
      <c r="T17" s="40"/>
      <c r="U17" s="157">
        <f t="shared" ref="U17:U27" si="21">+J17-S17</f>
        <v>0</v>
      </c>
    </row>
    <row r="18" spans="1:21" s="12" customFormat="1" ht="13" x14ac:dyDescent="0.3">
      <c r="A18" s="77" t="s">
        <v>82</v>
      </c>
      <c r="B18" s="77"/>
      <c r="C18" s="48"/>
      <c r="D18" s="49"/>
      <c r="E18" s="49"/>
      <c r="F18" s="49"/>
      <c r="G18" s="49"/>
      <c r="H18" s="49"/>
      <c r="I18" s="49"/>
      <c r="J18" s="50">
        <f t="shared" ref="J18:J26" si="22">SUM(D18:I18)</f>
        <v>0</v>
      </c>
      <c r="K18" s="22"/>
      <c r="L18" s="180">
        <v>1</v>
      </c>
      <c r="M18" s="181">
        <f t="shared" ref="M18:M26" si="23">+D18*$L18</f>
        <v>0</v>
      </c>
      <c r="N18" s="181">
        <f t="shared" ref="N18:N26" si="24">+E18*$L18</f>
        <v>0</v>
      </c>
      <c r="O18" s="181">
        <f t="shared" ref="O18:O26" si="25">+F18*$L18</f>
        <v>0</v>
      </c>
      <c r="P18" s="181">
        <f t="shared" ref="P18:P26" si="26">+G18*$L18</f>
        <v>0</v>
      </c>
      <c r="Q18" s="181">
        <f t="shared" ref="Q18:Q26" si="27">+H18*$L18</f>
        <v>0</v>
      </c>
      <c r="R18" s="181">
        <f t="shared" ref="R18:R26" si="28">+I18*$L18</f>
        <v>0</v>
      </c>
      <c r="S18" s="50">
        <f t="shared" ref="S18:S26" si="29">SUM(M18:R18)</f>
        <v>0</v>
      </c>
      <c r="T18" s="40"/>
      <c r="U18" s="157">
        <f t="shared" si="21"/>
        <v>0</v>
      </c>
    </row>
    <row r="19" spans="1:21" s="12" customFormat="1" ht="13" x14ac:dyDescent="0.3">
      <c r="A19" s="77" t="s">
        <v>59</v>
      </c>
      <c r="B19" s="77"/>
      <c r="C19" s="48"/>
      <c r="D19" s="49"/>
      <c r="E19" s="49"/>
      <c r="F19" s="49"/>
      <c r="G19" s="49"/>
      <c r="H19" s="49"/>
      <c r="I19" s="49"/>
      <c r="J19" s="50">
        <f t="shared" si="22"/>
        <v>0</v>
      </c>
      <c r="K19" s="22"/>
      <c r="L19" s="180">
        <v>1</v>
      </c>
      <c r="M19" s="181">
        <f t="shared" si="23"/>
        <v>0</v>
      </c>
      <c r="N19" s="181">
        <f t="shared" si="24"/>
        <v>0</v>
      </c>
      <c r="O19" s="181">
        <f t="shared" si="25"/>
        <v>0</v>
      </c>
      <c r="P19" s="181">
        <f t="shared" si="26"/>
        <v>0</v>
      </c>
      <c r="Q19" s="181">
        <f t="shared" si="27"/>
        <v>0</v>
      </c>
      <c r="R19" s="181">
        <f t="shared" si="28"/>
        <v>0</v>
      </c>
      <c r="S19" s="50">
        <f t="shared" si="29"/>
        <v>0</v>
      </c>
      <c r="T19" s="40"/>
      <c r="U19" s="157">
        <f t="shared" si="21"/>
        <v>0</v>
      </c>
    </row>
    <row r="20" spans="1:21" s="12" customFormat="1" ht="13" x14ac:dyDescent="0.3">
      <c r="A20" s="77" t="s">
        <v>83</v>
      </c>
      <c r="B20" s="77"/>
      <c r="C20" s="48"/>
      <c r="D20" s="49"/>
      <c r="E20" s="49"/>
      <c r="F20" s="49"/>
      <c r="G20" s="49"/>
      <c r="H20" s="49"/>
      <c r="I20" s="49"/>
      <c r="J20" s="50">
        <f t="shared" si="22"/>
        <v>0</v>
      </c>
      <c r="K20" s="22"/>
      <c r="L20" s="180">
        <v>1</v>
      </c>
      <c r="M20" s="181">
        <f t="shared" si="23"/>
        <v>0</v>
      </c>
      <c r="N20" s="181">
        <f t="shared" si="24"/>
        <v>0</v>
      </c>
      <c r="O20" s="181">
        <f t="shared" si="25"/>
        <v>0</v>
      </c>
      <c r="P20" s="181">
        <f t="shared" si="26"/>
        <v>0</v>
      </c>
      <c r="Q20" s="181">
        <f t="shared" si="27"/>
        <v>0</v>
      </c>
      <c r="R20" s="181">
        <f t="shared" si="28"/>
        <v>0</v>
      </c>
      <c r="S20" s="50">
        <f t="shared" si="29"/>
        <v>0</v>
      </c>
      <c r="T20" s="40"/>
      <c r="U20" s="157">
        <f t="shared" si="21"/>
        <v>0</v>
      </c>
    </row>
    <row r="21" spans="1:21" s="12" customFormat="1" ht="13" x14ac:dyDescent="0.3">
      <c r="A21" s="77" t="s">
        <v>60</v>
      </c>
      <c r="B21" s="77"/>
      <c r="C21" s="48"/>
      <c r="D21" s="49"/>
      <c r="E21" s="49"/>
      <c r="F21" s="49"/>
      <c r="G21" s="49"/>
      <c r="H21" s="49"/>
      <c r="I21" s="49"/>
      <c r="J21" s="50">
        <f t="shared" si="22"/>
        <v>0</v>
      </c>
      <c r="K21" s="22"/>
      <c r="L21" s="180">
        <v>1</v>
      </c>
      <c r="M21" s="181">
        <f t="shared" si="23"/>
        <v>0</v>
      </c>
      <c r="N21" s="181">
        <f t="shared" si="24"/>
        <v>0</v>
      </c>
      <c r="O21" s="181">
        <f t="shared" si="25"/>
        <v>0</v>
      </c>
      <c r="P21" s="181">
        <f t="shared" si="26"/>
        <v>0</v>
      </c>
      <c r="Q21" s="181">
        <f t="shared" si="27"/>
        <v>0</v>
      </c>
      <c r="R21" s="181">
        <f t="shared" si="28"/>
        <v>0</v>
      </c>
      <c r="S21" s="50">
        <f t="shared" si="29"/>
        <v>0</v>
      </c>
      <c r="T21" s="40"/>
      <c r="U21" s="157">
        <f t="shared" si="21"/>
        <v>0</v>
      </c>
    </row>
    <row r="22" spans="1:21" s="12" customFormat="1" ht="13" x14ac:dyDescent="0.3">
      <c r="A22" s="77" t="s">
        <v>61</v>
      </c>
      <c r="B22" s="77"/>
      <c r="C22" s="48"/>
      <c r="D22" s="51"/>
      <c r="E22" s="51"/>
      <c r="F22" s="51"/>
      <c r="G22" s="51"/>
      <c r="H22" s="51"/>
      <c r="I22" s="51"/>
      <c r="J22" s="50">
        <f t="shared" si="22"/>
        <v>0</v>
      </c>
      <c r="K22" s="22"/>
      <c r="L22" s="180">
        <v>1</v>
      </c>
      <c r="M22" s="181">
        <f t="shared" si="23"/>
        <v>0</v>
      </c>
      <c r="N22" s="181">
        <f t="shared" si="24"/>
        <v>0</v>
      </c>
      <c r="O22" s="181">
        <f t="shared" si="25"/>
        <v>0</v>
      </c>
      <c r="P22" s="181">
        <f t="shared" si="26"/>
        <v>0</v>
      </c>
      <c r="Q22" s="181">
        <f t="shared" si="27"/>
        <v>0</v>
      </c>
      <c r="R22" s="181">
        <f t="shared" si="28"/>
        <v>0</v>
      </c>
      <c r="S22" s="50">
        <f t="shared" si="29"/>
        <v>0</v>
      </c>
      <c r="T22" s="40"/>
      <c r="U22" s="157">
        <f t="shared" si="21"/>
        <v>0</v>
      </c>
    </row>
    <row r="23" spans="1:21" s="12" customFormat="1" ht="13" x14ac:dyDescent="0.3">
      <c r="A23" s="77" t="s">
        <v>62</v>
      </c>
      <c r="B23" s="77"/>
      <c r="C23" s="48"/>
      <c r="D23" s="51"/>
      <c r="E23" s="51"/>
      <c r="F23" s="51"/>
      <c r="G23" s="51"/>
      <c r="H23" s="51"/>
      <c r="I23" s="51"/>
      <c r="J23" s="50">
        <f t="shared" si="22"/>
        <v>0</v>
      </c>
      <c r="K23" s="22"/>
      <c r="L23" s="180">
        <v>1</v>
      </c>
      <c r="M23" s="181">
        <f t="shared" si="23"/>
        <v>0</v>
      </c>
      <c r="N23" s="181">
        <f t="shared" si="24"/>
        <v>0</v>
      </c>
      <c r="O23" s="181">
        <f t="shared" si="25"/>
        <v>0</v>
      </c>
      <c r="P23" s="181">
        <f t="shared" si="26"/>
        <v>0</v>
      </c>
      <c r="Q23" s="181">
        <f t="shared" si="27"/>
        <v>0</v>
      </c>
      <c r="R23" s="181">
        <f t="shared" si="28"/>
        <v>0</v>
      </c>
      <c r="S23" s="50">
        <f t="shared" si="29"/>
        <v>0</v>
      </c>
      <c r="T23" s="40"/>
      <c r="U23" s="157">
        <f t="shared" si="21"/>
        <v>0</v>
      </c>
    </row>
    <row r="24" spans="1:21" s="12" customFormat="1" ht="13" x14ac:dyDescent="0.3">
      <c r="A24" s="77" t="s">
        <v>81</v>
      </c>
      <c r="B24" s="77"/>
      <c r="C24" s="48"/>
      <c r="D24" s="51"/>
      <c r="E24" s="51"/>
      <c r="F24" s="51"/>
      <c r="G24" s="51"/>
      <c r="H24" s="51"/>
      <c r="I24" s="51"/>
      <c r="J24" s="50">
        <f t="shared" si="22"/>
        <v>0</v>
      </c>
      <c r="K24" s="22"/>
      <c r="L24" s="180">
        <v>1</v>
      </c>
      <c r="M24" s="181">
        <f t="shared" si="23"/>
        <v>0</v>
      </c>
      <c r="N24" s="181">
        <f t="shared" si="24"/>
        <v>0</v>
      </c>
      <c r="O24" s="181">
        <f t="shared" si="25"/>
        <v>0</v>
      </c>
      <c r="P24" s="181">
        <f t="shared" si="26"/>
        <v>0</v>
      </c>
      <c r="Q24" s="181">
        <f t="shared" si="27"/>
        <v>0</v>
      </c>
      <c r="R24" s="181">
        <f t="shared" si="28"/>
        <v>0</v>
      </c>
      <c r="S24" s="50">
        <f t="shared" si="29"/>
        <v>0</v>
      </c>
      <c r="T24" s="40"/>
      <c r="U24" s="157">
        <f t="shared" si="21"/>
        <v>0</v>
      </c>
    </row>
    <row r="25" spans="1:21" s="12" customFormat="1" ht="13" x14ac:dyDescent="0.3">
      <c r="A25" s="77" t="s">
        <v>63</v>
      </c>
      <c r="B25" s="77"/>
      <c r="C25" s="48"/>
      <c r="D25" s="51"/>
      <c r="E25" s="51"/>
      <c r="F25" s="51"/>
      <c r="G25" s="51"/>
      <c r="H25" s="51"/>
      <c r="I25" s="51"/>
      <c r="J25" s="50">
        <f t="shared" si="22"/>
        <v>0</v>
      </c>
      <c r="K25" s="22"/>
      <c r="L25" s="180">
        <v>1</v>
      </c>
      <c r="M25" s="181">
        <f t="shared" si="23"/>
        <v>0</v>
      </c>
      <c r="N25" s="181">
        <f t="shared" si="24"/>
        <v>0</v>
      </c>
      <c r="O25" s="181">
        <f t="shared" si="25"/>
        <v>0</v>
      </c>
      <c r="P25" s="181">
        <f t="shared" si="26"/>
        <v>0</v>
      </c>
      <c r="Q25" s="181">
        <f t="shared" si="27"/>
        <v>0</v>
      </c>
      <c r="R25" s="181">
        <f t="shared" si="28"/>
        <v>0</v>
      </c>
      <c r="S25" s="50">
        <f t="shared" si="29"/>
        <v>0</v>
      </c>
      <c r="T25" s="40"/>
      <c r="U25" s="157">
        <f t="shared" si="21"/>
        <v>0</v>
      </c>
    </row>
    <row r="26" spans="1:21" s="12" customFormat="1" ht="13" x14ac:dyDescent="0.3">
      <c r="A26" s="77" t="s">
        <v>64</v>
      </c>
      <c r="B26" s="77"/>
      <c r="C26" s="48"/>
      <c r="D26" s="51"/>
      <c r="E26" s="51"/>
      <c r="F26" s="51"/>
      <c r="G26" s="51"/>
      <c r="H26" s="51"/>
      <c r="I26" s="51"/>
      <c r="J26" s="50">
        <f t="shared" si="22"/>
        <v>0</v>
      </c>
      <c r="K26" s="22"/>
      <c r="L26" s="180">
        <v>1</v>
      </c>
      <c r="M26" s="181">
        <f t="shared" si="23"/>
        <v>0</v>
      </c>
      <c r="N26" s="181">
        <f t="shared" si="24"/>
        <v>0</v>
      </c>
      <c r="O26" s="181">
        <f t="shared" si="25"/>
        <v>0</v>
      </c>
      <c r="P26" s="181">
        <f t="shared" si="26"/>
        <v>0</v>
      </c>
      <c r="Q26" s="181">
        <f t="shared" si="27"/>
        <v>0</v>
      </c>
      <c r="R26" s="181">
        <f t="shared" si="28"/>
        <v>0</v>
      </c>
      <c r="S26" s="50">
        <f t="shared" si="29"/>
        <v>0</v>
      </c>
      <c r="T26" s="40"/>
      <c r="U26" s="157">
        <f t="shared" si="21"/>
        <v>0</v>
      </c>
    </row>
    <row r="27" spans="1:21" s="12" customFormat="1" ht="13" x14ac:dyDescent="0.3">
      <c r="A27" s="52" t="s">
        <v>24</v>
      </c>
      <c r="B27" s="53"/>
      <c r="C27" s="60"/>
      <c r="D27" s="54">
        <f t="shared" ref="D27:J27" si="30">SUM(D17:D26)</f>
        <v>0</v>
      </c>
      <c r="E27" s="54">
        <f t="shared" si="30"/>
        <v>0</v>
      </c>
      <c r="F27" s="54">
        <f t="shared" si="30"/>
        <v>0</v>
      </c>
      <c r="G27" s="54">
        <f t="shared" si="30"/>
        <v>0</v>
      </c>
      <c r="H27" s="54">
        <f t="shared" si="30"/>
        <v>0</v>
      </c>
      <c r="I27" s="54">
        <f t="shared" si="30"/>
        <v>0</v>
      </c>
      <c r="J27" s="50">
        <f t="shared" si="30"/>
        <v>0</v>
      </c>
      <c r="K27" s="22"/>
      <c r="L27" s="60"/>
      <c r="M27" s="54">
        <f t="shared" ref="M27:S27" si="31">SUM(M17:M26)</f>
        <v>0</v>
      </c>
      <c r="N27" s="54">
        <f t="shared" si="31"/>
        <v>0</v>
      </c>
      <c r="O27" s="54">
        <f t="shared" si="31"/>
        <v>0</v>
      </c>
      <c r="P27" s="54">
        <f t="shared" si="31"/>
        <v>0</v>
      </c>
      <c r="Q27" s="54">
        <f t="shared" si="31"/>
        <v>0</v>
      </c>
      <c r="R27" s="54">
        <f t="shared" si="31"/>
        <v>0</v>
      </c>
      <c r="S27" s="50">
        <f t="shared" si="31"/>
        <v>0</v>
      </c>
      <c r="T27" s="40"/>
      <c r="U27" s="158">
        <f t="shared" si="21"/>
        <v>0</v>
      </c>
    </row>
    <row r="28" spans="1:21" s="12" customFormat="1" ht="13" x14ac:dyDescent="0.3">
      <c r="D28" s="22"/>
      <c r="E28" s="22"/>
      <c r="F28" s="22"/>
      <c r="G28" s="22"/>
      <c r="H28" s="22"/>
      <c r="I28" s="22"/>
      <c r="J28" s="22"/>
      <c r="K28" s="22"/>
      <c r="L28" s="22"/>
      <c r="M28" s="22"/>
      <c r="N28" s="22"/>
      <c r="O28" s="22"/>
      <c r="P28" s="22"/>
      <c r="Q28" s="22"/>
      <c r="R28" s="22"/>
      <c r="S28" s="22"/>
      <c r="T28" s="40"/>
      <c r="U28" s="40"/>
    </row>
    <row r="29" spans="1:21" ht="15.5" x14ac:dyDescent="0.35">
      <c r="A29" s="20" t="s">
        <v>103</v>
      </c>
      <c r="B29" s="165"/>
      <c r="D29" s="99" t="s">
        <v>180</v>
      </c>
      <c r="E29" s="97"/>
      <c r="F29" s="97"/>
      <c r="G29" s="97"/>
      <c r="H29" s="97"/>
      <c r="I29" s="97"/>
      <c r="J29" s="98"/>
      <c r="K29" s="80"/>
      <c r="L29" s="80"/>
      <c r="M29" s="99" t="s">
        <v>180</v>
      </c>
      <c r="N29" s="97"/>
      <c r="O29" s="97"/>
      <c r="P29" s="97"/>
      <c r="Q29" s="97"/>
      <c r="R29" s="97"/>
      <c r="S29" s="98"/>
    </row>
    <row r="30" spans="1:21" ht="13" x14ac:dyDescent="0.3">
      <c r="A30" s="188" t="str">
        <f>+A16</f>
        <v>Tjänstekategori</v>
      </c>
      <c r="B30" s="73" t="str">
        <f t="shared" ref="B30:B31" si="32">+B16</f>
        <v>spec Grupp/namn etc</v>
      </c>
      <c r="C30" s="177"/>
      <c r="D30" s="78">
        <f>+$D$6</f>
        <v>2025</v>
      </c>
      <c r="E30" s="79">
        <f>D30+1</f>
        <v>2026</v>
      </c>
      <c r="F30" s="79">
        <f>E30+1</f>
        <v>2027</v>
      </c>
      <c r="G30" s="79">
        <f>F30+1</f>
        <v>2028</v>
      </c>
      <c r="H30" s="79">
        <f>G30+1</f>
        <v>2029</v>
      </c>
      <c r="I30" s="79">
        <f>H30+1</f>
        <v>2030</v>
      </c>
      <c r="J30" s="41" t="s">
        <v>1</v>
      </c>
      <c r="K30" s="80"/>
      <c r="L30" s="80"/>
      <c r="M30" s="78">
        <f>+$D$6</f>
        <v>2025</v>
      </c>
      <c r="N30" s="79">
        <f>M30+1</f>
        <v>2026</v>
      </c>
      <c r="O30" s="79">
        <f>N30+1</f>
        <v>2027</v>
      </c>
      <c r="P30" s="79">
        <f>O30+1</f>
        <v>2028</v>
      </c>
      <c r="Q30" s="79">
        <f>P30+1</f>
        <v>2029</v>
      </c>
      <c r="R30" s="79">
        <f>Q30+1</f>
        <v>2030</v>
      </c>
      <c r="S30" s="41" t="s">
        <v>1</v>
      </c>
      <c r="U30" s="41" t="s">
        <v>185</v>
      </c>
    </row>
    <row r="31" spans="1:21" ht="13" x14ac:dyDescent="0.3">
      <c r="A31" s="55" t="str">
        <f>+A17</f>
        <v>Huvudsökande</v>
      </c>
      <c r="B31" s="73">
        <f t="shared" si="32"/>
        <v>0</v>
      </c>
      <c r="C31" s="52"/>
      <c r="D31" s="56">
        <f t="shared" ref="D31:I40" si="33">+$C17*D17*12</f>
        <v>0</v>
      </c>
      <c r="E31" s="56">
        <f t="shared" si="33"/>
        <v>0</v>
      </c>
      <c r="F31" s="56">
        <f t="shared" si="33"/>
        <v>0</v>
      </c>
      <c r="G31" s="56">
        <f t="shared" si="33"/>
        <v>0</v>
      </c>
      <c r="H31" s="56">
        <f t="shared" si="33"/>
        <v>0</v>
      </c>
      <c r="I31" s="56">
        <f t="shared" si="33"/>
        <v>0</v>
      </c>
      <c r="J31" s="57">
        <f>SUM(D31:I31)</f>
        <v>0</v>
      </c>
      <c r="K31" s="80"/>
      <c r="L31" s="80"/>
      <c r="M31" s="56">
        <f t="shared" ref="M31:R40" si="34">+$C17*M17*12</f>
        <v>0</v>
      </c>
      <c r="N31" s="56">
        <f t="shared" si="34"/>
        <v>0</v>
      </c>
      <c r="O31" s="56">
        <f t="shared" si="34"/>
        <v>0</v>
      </c>
      <c r="P31" s="56">
        <f t="shared" si="34"/>
        <v>0</v>
      </c>
      <c r="Q31" s="56">
        <f t="shared" si="34"/>
        <v>0</v>
      </c>
      <c r="R31" s="56">
        <f t="shared" si="34"/>
        <v>0</v>
      </c>
      <c r="S31" s="57">
        <f>SUM(M31:R31)</f>
        <v>0</v>
      </c>
      <c r="U31" s="89">
        <f t="shared" ref="U31:U41" si="35">+J31-S31</f>
        <v>0</v>
      </c>
    </row>
    <row r="32" spans="1:21" ht="13" x14ac:dyDescent="0.3">
      <c r="A32" s="55" t="str">
        <f t="shared" ref="A32:B32" si="36">+A18</f>
        <v>Medsökande</v>
      </c>
      <c r="B32" s="73">
        <f t="shared" si="36"/>
        <v>0</v>
      </c>
      <c r="C32" s="52"/>
      <c r="D32" s="56">
        <f t="shared" si="33"/>
        <v>0</v>
      </c>
      <c r="E32" s="56">
        <f t="shared" si="33"/>
        <v>0</v>
      </c>
      <c r="F32" s="56">
        <f t="shared" si="33"/>
        <v>0</v>
      </c>
      <c r="G32" s="56">
        <f t="shared" si="33"/>
        <v>0</v>
      </c>
      <c r="H32" s="56">
        <f t="shared" si="33"/>
        <v>0</v>
      </c>
      <c r="I32" s="56">
        <f t="shared" si="33"/>
        <v>0</v>
      </c>
      <c r="J32" s="57">
        <f t="shared" ref="J32:J40" si="37">SUM(D32:I32)</f>
        <v>0</v>
      </c>
      <c r="K32" s="80"/>
      <c r="L32" s="80"/>
      <c r="M32" s="56">
        <f t="shared" si="34"/>
        <v>0</v>
      </c>
      <c r="N32" s="56">
        <f t="shared" si="34"/>
        <v>0</v>
      </c>
      <c r="O32" s="56">
        <f t="shared" si="34"/>
        <v>0</v>
      </c>
      <c r="P32" s="56">
        <f t="shared" si="34"/>
        <v>0</v>
      </c>
      <c r="Q32" s="56">
        <f t="shared" si="34"/>
        <v>0</v>
      </c>
      <c r="R32" s="56">
        <f t="shared" si="34"/>
        <v>0</v>
      </c>
      <c r="S32" s="57">
        <f t="shared" ref="S32:S40" si="38">SUM(M32:R32)</f>
        <v>0</v>
      </c>
      <c r="U32" s="89">
        <f t="shared" si="35"/>
        <v>0</v>
      </c>
    </row>
    <row r="33" spans="1:21" ht="13" x14ac:dyDescent="0.3">
      <c r="A33" s="55" t="str">
        <f t="shared" ref="A33:B33" si="39">+A19</f>
        <v>Professorer</v>
      </c>
      <c r="B33" s="73">
        <f t="shared" si="39"/>
        <v>0</v>
      </c>
      <c r="C33" s="52"/>
      <c r="D33" s="56">
        <f t="shared" si="33"/>
        <v>0</v>
      </c>
      <c r="E33" s="56">
        <f t="shared" si="33"/>
        <v>0</v>
      </c>
      <c r="F33" s="56">
        <f t="shared" si="33"/>
        <v>0</v>
      </c>
      <c r="G33" s="56">
        <f t="shared" si="33"/>
        <v>0</v>
      </c>
      <c r="H33" s="56">
        <f t="shared" si="33"/>
        <v>0</v>
      </c>
      <c r="I33" s="56">
        <f t="shared" si="33"/>
        <v>0</v>
      </c>
      <c r="J33" s="57">
        <f t="shared" si="37"/>
        <v>0</v>
      </c>
      <c r="K33" s="80"/>
      <c r="L33" s="80"/>
      <c r="M33" s="56">
        <f t="shared" si="34"/>
        <v>0</v>
      </c>
      <c r="N33" s="56">
        <f t="shared" si="34"/>
        <v>0</v>
      </c>
      <c r="O33" s="56">
        <f t="shared" si="34"/>
        <v>0</v>
      </c>
      <c r="P33" s="56">
        <f t="shared" si="34"/>
        <v>0</v>
      </c>
      <c r="Q33" s="56">
        <f t="shared" si="34"/>
        <v>0</v>
      </c>
      <c r="R33" s="56">
        <f t="shared" si="34"/>
        <v>0</v>
      </c>
      <c r="S33" s="57">
        <f t="shared" si="38"/>
        <v>0</v>
      </c>
      <c r="U33" s="89">
        <f t="shared" si="35"/>
        <v>0</v>
      </c>
    </row>
    <row r="34" spans="1:21" ht="13" x14ac:dyDescent="0.3">
      <c r="A34" s="55" t="str">
        <f t="shared" ref="A34:B34" si="40">+A20</f>
        <v>Forskare</v>
      </c>
      <c r="B34" s="73">
        <f t="shared" si="40"/>
        <v>0</v>
      </c>
      <c r="C34" s="52"/>
      <c r="D34" s="56">
        <f t="shared" si="33"/>
        <v>0</v>
      </c>
      <c r="E34" s="56">
        <f t="shared" si="33"/>
        <v>0</v>
      </c>
      <c r="F34" s="56">
        <f t="shared" si="33"/>
        <v>0</v>
      </c>
      <c r="G34" s="56">
        <f t="shared" si="33"/>
        <v>0</v>
      </c>
      <c r="H34" s="56">
        <f t="shared" si="33"/>
        <v>0</v>
      </c>
      <c r="I34" s="56">
        <f t="shared" si="33"/>
        <v>0</v>
      </c>
      <c r="J34" s="57">
        <f t="shared" si="37"/>
        <v>0</v>
      </c>
      <c r="K34" s="80"/>
      <c r="L34" s="80"/>
      <c r="M34" s="56">
        <f t="shared" si="34"/>
        <v>0</v>
      </c>
      <c r="N34" s="56">
        <f t="shared" si="34"/>
        <v>0</v>
      </c>
      <c r="O34" s="56">
        <f t="shared" si="34"/>
        <v>0</v>
      </c>
      <c r="P34" s="56">
        <f t="shared" si="34"/>
        <v>0</v>
      </c>
      <c r="Q34" s="56">
        <f t="shared" si="34"/>
        <v>0</v>
      </c>
      <c r="R34" s="56">
        <f t="shared" si="34"/>
        <v>0</v>
      </c>
      <c r="S34" s="57">
        <f t="shared" si="38"/>
        <v>0</v>
      </c>
      <c r="U34" s="89">
        <f t="shared" si="35"/>
        <v>0</v>
      </c>
    </row>
    <row r="35" spans="1:21" ht="13" x14ac:dyDescent="0.3">
      <c r="A35" s="55" t="str">
        <f t="shared" ref="A35:B35" si="41">+A21</f>
        <v>Post-doc</v>
      </c>
      <c r="B35" s="73">
        <f t="shared" si="41"/>
        <v>0</v>
      </c>
      <c r="C35" s="52"/>
      <c r="D35" s="56">
        <f t="shared" si="33"/>
        <v>0</v>
      </c>
      <c r="E35" s="56">
        <f t="shared" si="33"/>
        <v>0</v>
      </c>
      <c r="F35" s="56">
        <f t="shared" si="33"/>
        <v>0</v>
      </c>
      <c r="G35" s="56">
        <f t="shared" si="33"/>
        <v>0</v>
      </c>
      <c r="H35" s="56">
        <f t="shared" si="33"/>
        <v>0</v>
      </c>
      <c r="I35" s="56">
        <f t="shared" si="33"/>
        <v>0</v>
      </c>
      <c r="J35" s="57">
        <f t="shared" si="37"/>
        <v>0</v>
      </c>
      <c r="K35" s="80"/>
      <c r="L35" s="80"/>
      <c r="M35" s="56">
        <f t="shared" si="34"/>
        <v>0</v>
      </c>
      <c r="N35" s="56">
        <f t="shared" si="34"/>
        <v>0</v>
      </c>
      <c r="O35" s="56">
        <f t="shared" si="34"/>
        <v>0</v>
      </c>
      <c r="P35" s="56">
        <f t="shared" si="34"/>
        <v>0</v>
      </c>
      <c r="Q35" s="56">
        <f t="shared" si="34"/>
        <v>0</v>
      </c>
      <c r="R35" s="56">
        <f t="shared" si="34"/>
        <v>0</v>
      </c>
      <c r="S35" s="57">
        <f t="shared" si="38"/>
        <v>0</v>
      </c>
      <c r="U35" s="89">
        <f t="shared" si="35"/>
        <v>0</v>
      </c>
    </row>
    <row r="36" spans="1:21" ht="13" x14ac:dyDescent="0.3">
      <c r="A36" s="55" t="str">
        <f t="shared" ref="A36:B36" si="42">+A22</f>
        <v>Doktorander</v>
      </c>
      <c r="B36" s="73">
        <f t="shared" si="42"/>
        <v>0</v>
      </c>
      <c r="C36" s="52"/>
      <c r="D36" s="56">
        <f t="shared" si="33"/>
        <v>0</v>
      </c>
      <c r="E36" s="56">
        <f t="shared" si="33"/>
        <v>0</v>
      </c>
      <c r="F36" s="56">
        <f t="shared" si="33"/>
        <v>0</v>
      </c>
      <c r="G36" s="56">
        <f t="shared" si="33"/>
        <v>0</v>
      </c>
      <c r="H36" s="56">
        <f t="shared" si="33"/>
        <v>0</v>
      </c>
      <c r="I36" s="56">
        <f t="shared" si="33"/>
        <v>0</v>
      </c>
      <c r="J36" s="57">
        <f t="shared" si="37"/>
        <v>0</v>
      </c>
      <c r="K36" s="80"/>
      <c r="L36" s="80"/>
      <c r="M36" s="56">
        <f t="shared" si="34"/>
        <v>0</v>
      </c>
      <c r="N36" s="56">
        <f t="shared" si="34"/>
        <v>0</v>
      </c>
      <c r="O36" s="56">
        <f t="shared" si="34"/>
        <v>0</v>
      </c>
      <c r="P36" s="56">
        <f t="shared" si="34"/>
        <v>0</v>
      </c>
      <c r="Q36" s="56">
        <f t="shared" si="34"/>
        <v>0</v>
      </c>
      <c r="R36" s="56">
        <f t="shared" si="34"/>
        <v>0</v>
      </c>
      <c r="S36" s="57">
        <f t="shared" si="38"/>
        <v>0</v>
      </c>
      <c r="U36" s="89">
        <f t="shared" si="35"/>
        <v>0</v>
      </c>
    </row>
    <row r="37" spans="1:21" ht="13" x14ac:dyDescent="0.3">
      <c r="A37" s="55" t="str">
        <f t="shared" ref="A37:B37" si="43">+A23</f>
        <v>Forskningsingenjörer</v>
      </c>
      <c r="B37" s="73">
        <f t="shared" si="43"/>
        <v>0</v>
      </c>
      <c r="C37" s="52"/>
      <c r="D37" s="56">
        <f t="shared" si="33"/>
        <v>0</v>
      </c>
      <c r="E37" s="56">
        <f t="shared" si="33"/>
        <v>0</v>
      </c>
      <c r="F37" s="56">
        <f t="shared" si="33"/>
        <v>0</v>
      </c>
      <c r="G37" s="56">
        <f t="shared" si="33"/>
        <v>0</v>
      </c>
      <c r="H37" s="56">
        <f t="shared" si="33"/>
        <v>0</v>
      </c>
      <c r="I37" s="56">
        <f t="shared" si="33"/>
        <v>0</v>
      </c>
      <c r="J37" s="57">
        <f t="shared" si="37"/>
        <v>0</v>
      </c>
      <c r="K37" s="80"/>
      <c r="L37" s="80"/>
      <c r="M37" s="56">
        <f t="shared" si="34"/>
        <v>0</v>
      </c>
      <c r="N37" s="56">
        <f t="shared" si="34"/>
        <v>0</v>
      </c>
      <c r="O37" s="56">
        <f t="shared" si="34"/>
        <v>0</v>
      </c>
      <c r="P37" s="56">
        <f t="shared" si="34"/>
        <v>0</v>
      </c>
      <c r="Q37" s="56">
        <f t="shared" si="34"/>
        <v>0</v>
      </c>
      <c r="R37" s="56">
        <f t="shared" si="34"/>
        <v>0</v>
      </c>
      <c r="S37" s="57">
        <f t="shared" si="38"/>
        <v>0</v>
      </c>
      <c r="U37" s="89">
        <f t="shared" si="35"/>
        <v>0</v>
      </c>
    </row>
    <row r="38" spans="1:21" ht="13" x14ac:dyDescent="0.3">
      <c r="A38" s="55" t="str">
        <f t="shared" ref="A38:B38" si="44">+A24</f>
        <v>Assistenter/Tekniker</v>
      </c>
      <c r="B38" s="73">
        <f t="shared" si="44"/>
        <v>0</v>
      </c>
      <c r="C38" s="52"/>
      <c r="D38" s="56">
        <f t="shared" si="33"/>
        <v>0</v>
      </c>
      <c r="E38" s="56">
        <f t="shared" si="33"/>
        <v>0</v>
      </c>
      <c r="F38" s="56">
        <f t="shared" si="33"/>
        <v>0</v>
      </c>
      <c r="G38" s="56">
        <f t="shared" si="33"/>
        <v>0</v>
      </c>
      <c r="H38" s="56">
        <f t="shared" si="33"/>
        <v>0</v>
      </c>
      <c r="I38" s="56">
        <f t="shared" si="33"/>
        <v>0</v>
      </c>
      <c r="J38" s="57">
        <f t="shared" si="37"/>
        <v>0</v>
      </c>
      <c r="K38" s="80"/>
      <c r="L38" s="80"/>
      <c r="M38" s="56">
        <f t="shared" si="34"/>
        <v>0</v>
      </c>
      <c r="N38" s="56">
        <f t="shared" si="34"/>
        <v>0</v>
      </c>
      <c r="O38" s="56">
        <f t="shared" si="34"/>
        <v>0</v>
      </c>
      <c r="P38" s="56">
        <f t="shared" si="34"/>
        <v>0</v>
      </c>
      <c r="Q38" s="56">
        <f t="shared" si="34"/>
        <v>0</v>
      </c>
      <c r="R38" s="56">
        <f t="shared" si="34"/>
        <v>0</v>
      </c>
      <c r="S38" s="57">
        <f t="shared" si="38"/>
        <v>0</v>
      </c>
      <c r="U38" s="89">
        <f t="shared" si="35"/>
        <v>0</v>
      </c>
    </row>
    <row r="39" spans="1:21" ht="13" x14ac:dyDescent="0.3">
      <c r="A39" s="55" t="str">
        <f t="shared" ref="A39:B39" si="45">+A25</f>
        <v>Övriga 1</v>
      </c>
      <c r="B39" s="73">
        <f t="shared" si="45"/>
        <v>0</v>
      </c>
      <c r="C39" s="52"/>
      <c r="D39" s="56">
        <f t="shared" si="33"/>
        <v>0</v>
      </c>
      <c r="E39" s="56">
        <f t="shared" si="33"/>
        <v>0</v>
      </c>
      <c r="F39" s="56">
        <f t="shared" si="33"/>
        <v>0</v>
      </c>
      <c r="G39" s="56">
        <f t="shared" si="33"/>
        <v>0</v>
      </c>
      <c r="H39" s="56">
        <f t="shared" si="33"/>
        <v>0</v>
      </c>
      <c r="I39" s="56">
        <f t="shared" si="33"/>
        <v>0</v>
      </c>
      <c r="J39" s="57">
        <f t="shared" si="37"/>
        <v>0</v>
      </c>
      <c r="K39" s="80"/>
      <c r="L39" s="80"/>
      <c r="M39" s="56">
        <f t="shared" si="34"/>
        <v>0</v>
      </c>
      <c r="N39" s="56">
        <f t="shared" si="34"/>
        <v>0</v>
      </c>
      <c r="O39" s="56">
        <f t="shared" si="34"/>
        <v>0</v>
      </c>
      <c r="P39" s="56">
        <f t="shared" si="34"/>
        <v>0</v>
      </c>
      <c r="Q39" s="56">
        <f t="shared" si="34"/>
        <v>0</v>
      </c>
      <c r="R39" s="56">
        <f t="shared" si="34"/>
        <v>0</v>
      </c>
      <c r="S39" s="57">
        <f t="shared" si="38"/>
        <v>0</v>
      </c>
      <c r="U39" s="89">
        <f t="shared" si="35"/>
        <v>0</v>
      </c>
    </row>
    <row r="40" spans="1:21" ht="13" x14ac:dyDescent="0.3">
      <c r="A40" s="55" t="str">
        <f t="shared" ref="A40:B40" si="46">+A26</f>
        <v>Övriga 2</v>
      </c>
      <c r="B40" s="73">
        <f t="shared" si="46"/>
        <v>0</v>
      </c>
      <c r="C40" s="52"/>
      <c r="D40" s="56">
        <f t="shared" si="33"/>
        <v>0</v>
      </c>
      <c r="E40" s="56">
        <f t="shared" si="33"/>
        <v>0</v>
      </c>
      <c r="F40" s="56">
        <f t="shared" si="33"/>
        <v>0</v>
      </c>
      <c r="G40" s="56">
        <f t="shared" si="33"/>
        <v>0</v>
      </c>
      <c r="H40" s="56">
        <f t="shared" si="33"/>
        <v>0</v>
      </c>
      <c r="I40" s="56">
        <f t="shared" si="33"/>
        <v>0</v>
      </c>
      <c r="J40" s="57">
        <f t="shared" si="37"/>
        <v>0</v>
      </c>
      <c r="K40" s="80"/>
      <c r="L40" s="80"/>
      <c r="M40" s="56">
        <f t="shared" si="34"/>
        <v>0</v>
      </c>
      <c r="N40" s="56">
        <f t="shared" si="34"/>
        <v>0</v>
      </c>
      <c r="O40" s="56">
        <f t="shared" si="34"/>
        <v>0</v>
      </c>
      <c r="P40" s="56">
        <f t="shared" si="34"/>
        <v>0</v>
      </c>
      <c r="Q40" s="56">
        <f t="shared" si="34"/>
        <v>0</v>
      </c>
      <c r="R40" s="56">
        <f t="shared" si="34"/>
        <v>0</v>
      </c>
      <c r="S40" s="57">
        <f t="shared" si="38"/>
        <v>0</v>
      </c>
      <c r="U40" s="89">
        <f t="shared" si="35"/>
        <v>0</v>
      </c>
    </row>
    <row r="41" spans="1:21" ht="13" x14ac:dyDescent="0.3">
      <c r="A41" s="52" t="s">
        <v>25</v>
      </c>
      <c r="B41" s="53"/>
      <c r="C41" s="53"/>
      <c r="D41" s="57">
        <f t="shared" ref="D41:J41" si="47">SUM(D31:D40)</f>
        <v>0</v>
      </c>
      <c r="E41" s="57">
        <f t="shared" si="47"/>
        <v>0</v>
      </c>
      <c r="F41" s="57">
        <f t="shared" si="47"/>
        <v>0</v>
      </c>
      <c r="G41" s="57">
        <f t="shared" si="47"/>
        <v>0</v>
      </c>
      <c r="H41" s="57">
        <f t="shared" si="47"/>
        <v>0</v>
      </c>
      <c r="I41" s="57">
        <f t="shared" si="47"/>
        <v>0</v>
      </c>
      <c r="J41" s="57">
        <f t="shared" si="47"/>
        <v>0</v>
      </c>
      <c r="K41" s="80"/>
      <c r="L41" s="80"/>
      <c r="M41" s="57">
        <f t="shared" ref="M41:S41" si="48">SUM(M31:M40)</f>
        <v>0</v>
      </c>
      <c r="N41" s="57">
        <f t="shared" si="48"/>
        <v>0</v>
      </c>
      <c r="O41" s="57">
        <f t="shared" si="48"/>
        <v>0</v>
      </c>
      <c r="P41" s="57">
        <f t="shared" si="48"/>
        <v>0</v>
      </c>
      <c r="Q41" s="57">
        <f t="shared" si="48"/>
        <v>0</v>
      </c>
      <c r="R41" s="57">
        <f t="shared" si="48"/>
        <v>0</v>
      </c>
      <c r="S41" s="57">
        <f t="shared" si="48"/>
        <v>0</v>
      </c>
      <c r="U41" s="156">
        <f t="shared" si="35"/>
        <v>0</v>
      </c>
    </row>
    <row r="43" spans="1:21" ht="13" x14ac:dyDescent="0.3">
      <c r="A43" s="18"/>
    </row>
    <row r="44" spans="1:21" ht="13" x14ac:dyDescent="0.3">
      <c r="A44" s="58"/>
    </row>
  </sheetData>
  <pageMargins left="0.70866141732283472" right="0.70866141732283472" top="0.74803149606299213" bottom="0.74803149606299213" header="0.31496062992125984" footer="0.31496062992125984"/>
  <pageSetup paperSize="9" scale="75" orientation="landscape" r:id="rId1"/>
  <headerFooter>
    <oddFooter>&amp;L&amp;F&amp;C&amp;P(&amp;N)&amp;RUtskrift: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3"/>
  <sheetViews>
    <sheetView showZeros="0" workbookViewId="0">
      <selection activeCell="Z8" sqref="Z8"/>
    </sheetView>
  </sheetViews>
  <sheetFormatPr defaultColWidth="9.1796875" defaultRowHeight="12.5" x14ac:dyDescent="0.25"/>
  <cols>
    <col min="1" max="1" width="23.81640625" style="40" bestFit="1" customWidth="1"/>
    <col min="2" max="2" width="20.81640625" style="40" customWidth="1"/>
    <col min="3" max="8" width="6.453125" style="40" customWidth="1"/>
    <col min="9" max="9" width="5.453125" style="40" customWidth="1"/>
    <col min="10" max="10" width="5" style="40" customWidth="1"/>
    <col min="11" max="11" width="6.453125" style="40" customWidth="1"/>
    <col min="12" max="12" width="2.1796875" style="40" customWidth="1"/>
    <col min="13" max="13" width="7.453125" style="40" customWidth="1"/>
    <col min="14" max="19" width="6.453125" style="40" customWidth="1"/>
    <col min="20" max="21" width="5" style="40" customWidth="1"/>
    <col min="22" max="22" width="6.453125" style="40" customWidth="1"/>
    <col min="23" max="23" width="3.81640625" style="40" customWidth="1"/>
    <col min="24" max="24" width="6.453125" style="40" customWidth="1"/>
    <col min="25" max="25" width="7.1796875" style="40" customWidth="1"/>
    <col min="26" max="26" width="31.1796875" style="40" bestFit="1" customWidth="1"/>
    <col min="27" max="16384" width="9.1796875" style="40"/>
  </cols>
  <sheetData>
    <row r="1" spans="1:26" s="11" customFormat="1" ht="18" thickTop="1" x14ac:dyDescent="0.35">
      <c r="A1" s="37"/>
      <c r="B1" s="38"/>
      <c r="C1" s="8"/>
      <c r="D1" s="39"/>
      <c r="E1" s="8" t="s">
        <v>49</v>
      </c>
      <c r="F1" s="7"/>
      <c r="G1" s="39"/>
      <c r="H1" s="39"/>
      <c r="I1" s="39"/>
      <c r="J1" s="39"/>
      <c r="K1" s="39"/>
      <c r="L1" s="39"/>
      <c r="M1" s="39"/>
      <c r="N1" s="39"/>
      <c r="O1" s="39"/>
      <c r="P1" s="39"/>
      <c r="Q1" s="39"/>
      <c r="R1" s="39"/>
      <c r="S1" s="39"/>
      <c r="T1" s="39"/>
      <c r="U1" s="39"/>
      <c r="V1" s="150"/>
      <c r="W1" s="39"/>
      <c r="X1" s="10"/>
    </row>
    <row r="2" spans="1:26" s="11" customFormat="1" ht="13" x14ac:dyDescent="0.3">
      <c r="A2" s="25" t="str">
        <f>+'1.Sammanställning'!A3</f>
        <v>Ärendenummer:</v>
      </c>
      <c r="B2" s="65" t="str">
        <f>+'1.Sammanställning'!B3</f>
        <v>(ifylls av Stiftelsen)</v>
      </c>
      <c r="C2" s="67"/>
      <c r="E2" s="29" t="s">
        <v>105</v>
      </c>
      <c r="V2" s="19"/>
      <c r="X2" s="13"/>
    </row>
    <row r="3" spans="1:26" s="11" customFormat="1" ht="13.5" thickBot="1" x14ac:dyDescent="0.35">
      <c r="A3" s="26" t="str">
        <f>+'1.Sammanställning'!A5</f>
        <v>Huvudsökande:</v>
      </c>
      <c r="B3" s="66" t="str">
        <f>+'1.Sammanställning'!B5</f>
        <v>testprojektet</v>
      </c>
      <c r="C3" s="64"/>
      <c r="D3" s="15"/>
      <c r="E3" s="72" t="s">
        <v>223</v>
      </c>
      <c r="F3" s="16"/>
      <c r="G3" s="16"/>
      <c r="H3" s="16"/>
      <c r="I3" s="16"/>
      <c r="J3" s="16"/>
      <c r="K3" s="16"/>
      <c r="L3" s="16"/>
      <c r="M3" s="16"/>
      <c r="N3" s="16"/>
      <c r="O3" s="16"/>
      <c r="P3" s="16"/>
      <c r="Q3" s="16"/>
      <c r="R3" s="16"/>
      <c r="S3" s="16"/>
      <c r="T3" s="16"/>
      <c r="U3" s="16"/>
      <c r="V3" s="151"/>
      <c r="W3" s="16"/>
      <c r="X3" s="17"/>
    </row>
    <row r="4" spans="1:26" s="11" customFormat="1" ht="13.5" thickTop="1" x14ac:dyDescent="0.3">
      <c r="A4" s="14"/>
      <c r="B4" s="14"/>
      <c r="C4" s="14"/>
      <c r="D4" s="14"/>
      <c r="E4" s="14"/>
      <c r="L4" s="19"/>
      <c r="M4" s="19"/>
      <c r="N4" s="19"/>
      <c r="O4" s="19"/>
      <c r="P4" s="19"/>
      <c r="Q4" s="19"/>
      <c r="R4" s="19"/>
      <c r="S4" s="19"/>
      <c r="T4" s="19"/>
      <c r="U4" s="19"/>
      <c r="V4" s="19"/>
      <c r="W4" s="19"/>
      <c r="X4" s="19"/>
      <c r="Y4" s="19"/>
    </row>
    <row r="5" spans="1:26" ht="22" x14ac:dyDescent="0.35">
      <c r="A5" s="186" t="s">
        <v>179</v>
      </c>
      <c r="C5" s="76" t="s">
        <v>92</v>
      </c>
      <c r="D5" s="74"/>
      <c r="E5" s="74"/>
      <c r="F5" s="74"/>
      <c r="G5" s="74"/>
      <c r="H5" s="74"/>
      <c r="I5" s="74"/>
      <c r="J5" s="74"/>
      <c r="K5" s="75"/>
      <c r="M5" s="76" t="s">
        <v>93</v>
      </c>
      <c r="N5" s="74"/>
      <c r="O5" s="74"/>
      <c r="P5" s="74"/>
      <c r="Q5" s="74"/>
      <c r="R5" s="74"/>
      <c r="S5" s="74"/>
      <c r="T5" s="74"/>
      <c r="U5" s="74"/>
      <c r="V5" s="75"/>
      <c r="W5" s="19"/>
      <c r="X5" s="152" t="s">
        <v>221</v>
      </c>
      <c r="Y5" s="18"/>
      <c r="Z5" s="11"/>
    </row>
    <row r="6" spans="1:26" s="12" customFormat="1" ht="15" x14ac:dyDescent="0.3">
      <c r="A6" s="21" t="s">
        <v>76</v>
      </c>
      <c r="B6" s="47" t="s">
        <v>65</v>
      </c>
      <c r="C6" s="174">
        <f>+'2.Löner'!D6</f>
        <v>2025</v>
      </c>
      <c r="D6" s="79">
        <f>C6+1</f>
        <v>2026</v>
      </c>
      <c r="E6" s="79">
        <f>D6+1</f>
        <v>2027</v>
      </c>
      <c r="F6" s="79">
        <f>E6+1</f>
        <v>2028</v>
      </c>
      <c r="G6" s="79">
        <f t="shared" ref="G6:H6" si="0">F6+1</f>
        <v>2029</v>
      </c>
      <c r="H6" s="79">
        <f t="shared" si="0"/>
        <v>2030</v>
      </c>
      <c r="I6" s="22"/>
      <c r="J6" s="22"/>
      <c r="K6" s="41" t="s">
        <v>1</v>
      </c>
      <c r="L6" s="80"/>
      <c r="M6" s="182" t="s">
        <v>193</v>
      </c>
      <c r="N6" s="78">
        <f>+$C$6</f>
        <v>2025</v>
      </c>
      <c r="O6" s="79">
        <f>N6+1</f>
        <v>2026</v>
      </c>
      <c r="P6" s="79">
        <f>O6+1</f>
        <v>2027</v>
      </c>
      <c r="Q6" s="79">
        <f>P6+1</f>
        <v>2028</v>
      </c>
      <c r="R6" s="79">
        <f t="shared" ref="R6:S6" si="1">Q6+1</f>
        <v>2029</v>
      </c>
      <c r="S6" s="79">
        <f t="shared" si="1"/>
        <v>2030</v>
      </c>
      <c r="T6" s="22"/>
      <c r="U6" s="22"/>
      <c r="V6" s="41" t="s">
        <v>1</v>
      </c>
      <c r="W6" s="19"/>
      <c r="X6" s="41" t="s">
        <v>185</v>
      </c>
      <c r="Z6" s="11"/>
    </row>
    <row r="7" spans="1:26" s="12" customFormat="1" ht="13" x14ac:dyDescent="0.3">
      <c r="A7" s="77" t="s">
        <v>11</v>
      </c>
      <c r="B7" s="77"/>
      <c r="C7" s="59"/>
      <c r="D7" s="59"/>
      <c r="E7" s="59"/>
      <c r="F7" s="59"/>
      <c r="G7" s="59"/>
      <c r="H7" s="59"/>
      <c r="I7" s="22"/>
      <c r="J7" s="22"/>
      <c r="K7" s="57">
        <f>SUM(C7:J7)</f>
        <v>0</v>
      </c>
      <c r="L7" s="80"/>
      <c r="M7" s="180">
        <v>1</v>
      </c>
      <c r="N7" s="183">
        <f>+C7*$M7</f>
        <v>0</v>
      </c>
      <c r="O7" s="183">
        <f t="shared" ref="O7:S7" si="2">+D7*$M7</f>
        <v>0</v>
      </c>
      <c r="P7" s="183">
        <f t="shared" si="2"/>
        <v>0</v>
      </c>
      <c r="Q7" s="183">
        <f t="shared" si="2"/>
        <v>0</v>
      </c>
      <c r="R7" s="183">
        <f t="shared" si="2"/>
        <v>0</v>
      </c>
      <c r="S7" s="183">
        <f t="shared" si="2"/>
        <v>0</v>
      </c>
      <c r="T7" s="22"/>
      <c r="U7" s="22"/>
      <c r="V7" s="57">
        <f>SUM(N7:U7)</f>
        <v>0</v>
      </c>
      <c r="W7" s="19"/>
      <c r="X7" s="56">
        <f>+K7-V7</f>
        <v>0</v>
      </c>
      <c r="Z7" s="11"/>
    </row>
    <row r="8" spans="1:26" s="12" customFormat="1" ht="13" x14ac:dyDescent="0.3">
      <c r="A8" s="77" t="s">
        <v>12</v>
      </c>
      <c r="B8" s="77"/>
      <c r="C8" s="59"/>
      <c r="D8" s="59"/>
      <c r="E8" s="59"/>
      <c r="F8" s="59"/>
      <c r="G8" s="59"/>
      <c r="H8" s="59"/>
      <c r="I8" s="22"/>
      <c r="J8" s="22"/>
      <c r="K8" s="57">
        <f t="shared" ref="K8:K12" si="3">SUM(C8:J8)</f>
        <v>0</v>
      </c>
      <c r="L8" s="80"/>
      <c r="M8" s="180">
        <v>1</v>
      </c>
      <c r="N8" s="183">
        <f t="shared" ref="N8:N12" si="4">+C8*$M8</f>
        <v>0</v>
      </c>
      <c r="O8" s="183">
        <f t="shared" ref="O8:O12" si="5">+D8*$M8</f>
        <v>0</v>
      </c>
      <c r="P8" s="183">
        <f t="shared" ref="P8:P12" si="6">+E8*$M8</f>
        <v>0</v>
      </c>
      <c r="Q8" s="183">
        <f t="shared" ref="Q8:Q12" si="7">+F8*$M8</f>
        <v>0</v>
      </c>
      <c r="R8" s="183">
        <f t="shared" ref="R8:R12" si="8">+G8*$M8</f>
        <v>0</v>
      </c>
      <c r="S8" s="183">
        <f t="shared" ref="S8:S12" si="9">+H8*$M8</f>
        <v>0</v>
      </c>
      <c r="T8" s="22"/>
      <c r="U8" s="22"/>
      <c r="V8" s="57">
        <f t="shared" ref="V8:V12" si="10">SUM(N8:U8)</f>
        <v>0</v>
      </c>
      <c r="W8" s="19"/>
      <c r="X8" s="56">
        <f t="shared" ref="X8:X13" si="11">+K8-V8</f>
        <v>0</v>
      </c>
    </row>
    <row r="9" spans="1:26" s="12" customFormat="1" ht="13" x14ac:dyDescent="0.3">
      <c r="A9" s="77" t="s">
        <v>13</v>
      </c>
      <c r="B9" s="77"/>
      <c r="C9" s="59"/>
      <c r="D9" s="59"/>
      <c r="E9" s="59"/>
      <c r="F9" s="59"/>
      <c r="G9" s="59"/>
      <c r="H9" s="59"/>
      <c r="I9" s="22"/>
      <c r="J9" s="22"/>
      <c r="K9" s="57">
        <f t="shared" si="3"/>
        <v>0</v>
      </c>
      <c r="L9" s="80"/>
      <c r="M9" s="180">
        <v>1</v>
      </c>
      <c r="N9" s="183">
        <f t="shared" si="4"/>
        <v>0</v>
      </c>
      <c r="O9" s="183">
        <f t="shared" si="5"/>
        <v>0</v>
      </c>
      <c r="P9" s="183">
        <f t="shared" si="6"/>
        <v>0</v>
      </c>
      <c r="Q9" s="183">
        <f t="shared" si="7"/>
        <v>0</v>
      </c>
      <c r="R9" s="183">
        <f t="shared" si="8"/>
        <v>0</v>
      </c>
      <c r="S9" s="183">
        <f t="shared" si="9"/>
        <v>0</v>
      </c>
      <c r="T9" s="22"/>
      <c r="U9" s="22"/>
      <c r="V9" s="57">
        <f t="shared" si="10"/>
        <v>0</v>
      </c>
      <c r="W9" s="19"/>
      <c r="X9" s="56">
        <f t="shared" si="11"/>
        <v>0</v>
      </c>
    </row>
    <row r="10" spans="1:26" s="12" customFormat="1" ht="13" x14ac:dyDescent="0.3">
      <c r="A10" s="77" t="s">
        <v>14</v>
      </c>
      <c r="B10" s="77"/>
      <c r="C10" s="59"/>
      <c r="D10" s="59"/>
      <c r="E10" s="59"/>
      <c r="F10" s="59"/>
      <c r="G10" s="59"/>
      <c r="H10" s="59"/>
      <c r="I10" s="22"/>
      <c r="J10" s="22"/>
      <c r="K10" s="57">
        <f t="shared" si="3"/>
        <v>0</v>
      </c>
      <c r="L10" s="80"/>
      <c r="M10" s="180">
        <v>1</v>
      </c>
      <c r="N10" s="183">
        <f t="shared" si="4"/>
        <v>0</v>
      </c>
      <c r="O10" s="183">
        <f t="shared" si="5"/>
        <v>0</v>
      </c>
      <c r="P10" s="183">
        <f t="shared" si="6"/>
        <v>0</v>
      </c>
      <c r="Q10" s="183">
        <f t="shared" si="7"/>
        <v>0</v>
      </c>
      <c r="R10" s="183">
        <f t="shared" si="8"/>
        <v>0</v>
      </c>
      <c r="S10" s="183">
        <f t="shared" si="9"/>
        <v>0</v>
      </c>
      <c r="T10" s="22"/>
      <c r="U10" s="22"/>
      <c r="V10" s="57">
        <f t="shared" si="10"/>
        <v>0</v>
      </c>
      <c r="W10" s="19"/>
      <c r="X10" s="56">
        <f t="shared" si="11"/>
        <v>0</v>
      </c>
    </row>
    <row r="11" spans="1:26" s="12" customFormat="1" ht="13" x14ac:dyDescent="0.3">
      <c r="A11" s="77" t="s">
        <v>15</v>
      </c>
      <c r="B11" s="77"/>
      <c r="C11" s="59"/>
      <c r="D11" s="59"/>
      <c r="E11" s="59"/>
      <c r="F11" s="59"/>
      <c r="G11" s="59"/>
      <c r="H11" s="59"/>
      <c r="I11" s="22"/>
      <c r="J11" s="22"/>
      <c r="K11" s="57">
        <f t="shared" si="3"/>
        <v>0</v>
      </c>
      <c r="L11" s="80"/>
      <c r="M11" s="180">
        <v>1</v>
      </c>
      <c r="N11" s="183">
        <f t="shared" si="4"/>
        <v>0</v>
      </c>
      <c r="O11" s="183">
        <f t="shared" si="5"/>
        <v>0</v>
      </c>
      <c r="P11" s="183">
        <f t="shared" si="6"/>
        <v>0</v>
      </c>
      <c r="Q11" s="183">
        <f t="shared" si="7"/>
        <v>0</v>
      </c>
      <c r="R11" s="183">
        <f t="shared" si="8"/>
        <v>0</v>
      </c>
      <c r="S11" s="183">
        <f t="shared" si="9"/>
        <v>0</v>
      </c>
      <c r="T11" s="22"/>
      <c r="U11" s="22"/>
      <c r="V11" s="57">
        <f t="shared" si="10"/>
        <v>0</v>
      </c>
      <c r="W11" s="19"/>
      <c r="X11" s="56">
        <f t="shared" si="11"/>
        <v>0</v>
      </c>
    </row>
    <row r="12" spans="1:26" s="12" customFormat="1" ht="13" x14ac:dyDescent="0.3">
      <c r="A12" s="77" t="s">
        <v>16</v>
      </c>
      <c r="B12" s="77"/>
      <c r="C12" s="59"/>
      <c r="D12" s="59"/>
      <c r="E12" s="59"/>
      <c r="F12" s="59"/>
      <c r="G12" s="59"/>
      <c r="H12" s="59"/>
      <c r="I12" s="22"/>
      <c r="J12" s="22"/>
      <c r="K12" s="57">
        <f t="shared" si="3"/>
        <v>0</v>
      </c>
      <c r="L12" s="80"/>
      <c r="M12" s="180">
        <v>1</v>
      </c>
      <c r="N12" s="183">
        <f t="shared" si="4"/>
        <v>0</v>
      </c>
      <c r="O12" s="183">
        <f t="shared" si="5"/>
        <v>0</v>
      </c>
      <c r="P12" s="183">
        <f t="shared" si="6"/>
        <v>0</v>
      </c>
      <c r="Q12" s="183">
        <f t="shared" si="7"/>
        <v>0</v>
      </c>
      <c r="R12" s="183">
        <f t="shared" si="8"/>
        <v>0</v>
      </c>
      <c r="S12" s="183">
        <f t="shared" si="9"/>
        <v>0</v>
      </c>
      <c r="T12" s="22"/>
      <c r="U12" s="22"/>
      <c r="V12" s="57">
        <f t="shared" si="10"/>
        <v>0</v>
      </c>
      <c r="W12" s="19"/>
      <c r="X12" s="56">
        <f t="shared" si="11"/>
        <v>0</v>
      </c>
    </row>
    <row r="13" spans="1:26" s="12" customFormat="1" ht="13" x14ac:dyDescent="0.3">
      <c r="A13" s="60" t="s">
        <v>0</v>
      </c>
      <c r="B13" s="60"/>
      <c r="C13" s="57">
        <f t="shared" ref="C13:K13" si="12">SUM(C7:C12)</f>
        <v>0</v>
      </c>
      <c r="D13" s="57">
        <f t="shared" si="12"/>
        <v>0</v>
      </c>
      <c r="E13" s="57">
        <f t="shared" si="12"/>
        <v>0</v>
      </c>
      <c r="F13" s="57">
        <f t="shared" si="12"/>
        <v>0</v>
      </c>
      <c r="G13" s="57">
        <f t="shared" ref="G13:H13" si="13">SUM(G7:G12)</f>
        <v>0</v>
      </c>
      <c r="H13" s="57">
        <f t="shared" si="13"/>
        <v>0</v>
      </c>
      <c r="I13" s="22"/>
      <c r="J13" s="22"/>
      <c r="K13" s="57">
        <f t="shared" si="12"/>
        <v>0</v>
      </c>
      <c r="L13" s="80"/>
      <c r="M13" s="187" t="e">
        <f>+V13/K13</f>
        <v>#DIV/0!</v>
      </c>
      <c r="N13" s="57">
        <f t="shared" ref="N13:V13" si="14">SUM(N7:N12)</f>
        <v>0</v>
      </c>
      <c r="O13" s="57">
        <f t="shared" si="14"/>
        <v>0</v>
      </c>
      <c r="P13" s="57">
        <f t="shared" si="14"/>
        <v>0</v>
      </c>
      <c r="Q13" s="57">
        <f t="shared" si="14"/>
        <v>0</v>
      </c>
      <c r="R13" s="57">
        <f t="shared" ref="R13:S13" si="15">SUM(R7:R12)</f>
        <v>0</v>
      </c>
      <c r="S13" s="57">
        <f t="shared" si="15"/>
        <v>0</v>
      </c>
      <c r="T13" s="22"/>
      <c r="U13" s="22"/>
      <c r="V13" s="57">
        <f t="shared" si="14"/>
        <v>0</v>
      </c>
      <c r="W13" s="19"/>
      <c r="X13" s="149">
        <f t="shared" si="11"/>
        <v>0</v>
      </c>
    </row>
    <row r="14" spans="1:26" s="12" customFormat="1" ht="13" x14ac:dyDescent="0.3">
      <c r="C14" s="22"/>
      <c r="D14" s="22"/>
      <c r="E14" s="22"/>
      <c r="F14" s="22"/>
      <c r="G14" s="22"/>
      <c r="H14" s="22"/>
      <c r="I14" s="22"/>
      <c r="J14" s="22"/>
      <c r="K14" s="22"/>
      <c r="L14" s="80"/>
      <c r="M14" s="80"/>
      <c r="N14" s="22"/>
      <c r="O14" s="22"/>
      <c r="P14" s="22"/>
      <c r="Q14" s="22"/>
      <c r="R14" s="22"/>
      <c r="S14" s="22"/>
      <c r="T14" s="22"/>
      <c r="U14" s="22"/>
      <c r="V14" s="22"/>
      <c r="W14" s="19"/>
      <c r="X14" s="22"/>
      <c r="Y14" s="22"/>
    </row>
    <row r="15" spans="1:26" ht="15" x14ac:dyDescent="0.3">
      <c r="A15" s="21" t="s">
        <v>77</v>
      </c>
      <c r="B15" s="86" t="s">
        <v>183</v>
      </c>
      <c r="C15" s="78">
        <f>+$C$6</f>
        <v>2025</v>
      </c>
      <c r="D15" s="79">
        <f>C15+1</f>
        <v>2026</v>
      </c>
      <c r="E15" s="79">
        <f>D15+1</f>
        <v>2027</v>
      </c>
      <c r="F15" s="79">
        <f>E15+1</f>
        <v>2028</v>
      </c>
      <c r="G15" s="79">
        <f t="shared" ref="G15:J15" si="16">F15+1</f>
        <v>2029</v>
      </c>
      <c r="H15" s="79">
        <f t="shared" si="16"/>
        <v>2030</v>
      </c>
      <c r="I15" s="79">
        <f t="shared" si="16"/>
        <v>2031</v>
      </c>
      <c r="J15" s="79">
        <f t="shared" si="16"/>
        <v>2032</v>
      </c>
      <c r="K15" s="41" t="s">
        <v>1</v>
      </c>
      <c r="L15" s="80"/>
      <c r="M15" s="182" t="s">
        <v>193</v>
      </c>
      <c r="N15" s="78">
        <f>+$C$6</f>
        <v>2025</v>
      </c>
      <c r="O15" s="79">
        <f>N15+1</f>
        <v>2026</v>
      </c>
      <c r="P15" s="79">
        <f>O15+1</f>
        <v>2027</v>
      </c>
      <c r="Q15" s="79">
        <f>P15+1</f>
        <v>2028</v>
      </c>
      <c r="R15" s="79">
        <f t="shared" ref="R15" si="17">Q15+1</f>
        <v>2029</v>
      </c>
      <c r="S15" s="79">
        <f t="shared" ref="S15" si="18">R15+1</f>
        <v>2030</v>
      </c>
      <c r="T15" s="79">
        <f t="shared" ref="T15:U15" si="19">S15+1</f>
        <v>2031</v>
      </c>
      <c r="U15" s="79">
        <f t="shared" si="19"/>
        <v>2032</v>
      </c>
      <c r="V15" s="41" t="s">
        <v>1</v>
      </c>
      <c r="W15" s="19"/>
      <c r="X15" s="41" t="s">
        <v>185</v>
      </c>
    </row>
    <row r="16" spans="1:26" ht="13" x14ac:dyDescent="0.3">
      <c r="A16" s="77" t="s">
        <v>11</v>
      </c>
      <c r="B16" s="51"/>
      <c r="C16" s="59"/>
      <c r="D16" s="59"/>
      <c r="E16" s="59"/>
      <c r="F16" s="59"/>
      <c r="G16" s="59"/>
      <c r="H16" s="59"/>
      <c r="I16" s="59"/>
      <c r="J16" s="59"/>
      <c r="K16" s="57">
        <f>SUM(C16:J16)</f>
        <v>0</v>
      </c>
      <c r="L16" s="80"/>
      <c r="M16" s="180">
        <v>1</v>
      </c>
      <c r="N16" s="183">
        <f>+C16*$M16</f>
        <v>0</v>
      </c>
      <c r="O16" s="183">
        <f t="shared" ref="O16:O21" si="20">+D16*$M16</f>
        <v>0</v>
      </c>
      <c r="P16" s="183">
        <f t="shared" ref="P16:P21" si="21">+E16*$M16</f>
        <v>0</v>
      </c>
      <c r="Q16" s="183">
        <f t="shared" ref="Q16:Q21" si="22">+F16*$M16</f>
        <v>0</v>
      </c>
      <c r="R16" s="183">
        <f t="shared" ref="R16:R21" si="23">+G16*$M16</f>
        <v>0</v>
      </c>
      <c r="S16" s="183">
        <f t="shared" ref="S16:S21" si="24">+H16*$M16</f>
        <v>0</v>
      </c>
      <c r="T16" s="183">
        <f t="shared" ref="T16:T21" si="25">+I16*$M16</f>
        <v>0</v>
      </c>
      <c r="U16" s="183">
        <f t="shared" ref="U16:U21" si="26">+J16*$M16</f>
        <v>0</v>
      </c>
      <c r="V16" s="57">
        <f>SUM(N16:U16)</f>
        <v>0</v>
      </c>
      <c r="W16" s="19"/>
      <c r="X16" s="56">
        <f t="shared" ref="X16:X22" si="27">+K16-V16</f>
        <v>0</v>
      </c>
    </row>
    <row r="17" spans="1:24" ht="13" x14ac:dyDescent="0.3">
      <c r="A17" s="77" t="s">
        <v>12</v>
      </c>
      <c r="B17" s="51"/>
      <c r="C17" s="59"/>
      <c r="D17" s="59"/>
      <c r="E17" s="59"/>
      <c r="F17" s="59"/>
      <c r="G17" s="59"/>
      <c r="H17" s="59"/>
      <c r="I17" s="59"/>
      <c r="J17" s="59"/>
      <c r="K17" s="57">
        <f t="shared" ref="K17:K21" si="28">SUM(C17:J17)</f>
        <v>0</v>
      </c>
      <c r="L17" s="80"/>
      <c r="M17" s="180">
        <v>1</v>
      </c>
      <c r="N17" s="183">
        <f t="shared" ref="N17:N21" si="29">+C17*$M17</f>
        <v>0</v>
      </c>
      <c r="O17" s="183">
        <f t="shared" si="20"/>
        <v>0</v>
      </c>
      <c r="P17" s="183">
        <f t="shared" si="21"/>
        <v>0</v>
      </c>
      <c r="Q17" s="183">
        <f t="shared" si="22"/>
        <v>0</v>
      </c>
      <c r="R17" s="183">
        <f t="shared" si="23"/>
        <v>0</v>
      </c>
      <c r="S17" s="183">
        <f t="shared" si="24"/>
        <v>0</v>
      </c>
      <c r="T17" s="183">
        <f t="shared" si="25"/>
        <v>0</v>
      </c>
      <c r="U17" s="183">
        <f t="shared" si="26"/>
        <v>0</v>
      </c>
      <c r="V17" s="57">
        <f t="shared" ref="V17:V21" si="30">SUM(N17:U17)</f>
        <v>0</v>
      </c>
      <c r="W17" s="19"/>
      <c r="X17" s="56">
        <f t="shared" si="27"/>
        <v>0</v>
      </c>
    </row>
    <row r="18" spans="1:24" ht="13" x14ac:dyDescent="0.3">
      <c r="A18" s="77" t="s">
        <v>13</v>
      </c>
      <c r="B18" s="51"/>
      <c r="C18" s="59"/>
      <c r="D18" s="59"/>
      <c r="E18" s="59"/>
      <c r="F18" s="59"/>
      <c r="G18" s="59"/>
      <c r="H18" s="59"/>
      <c r="I18" s="59"/>
      <c r="J18" s="59"/>
      <c r="K18" s="57">
        <f t="shared" si="28"/>
        <v>0</v>
      </c>
      <c r="L18" s="80"/>
      <c r="M18" s="180">
        <v>1</v>
      </c>
      <c r="N18" s="183">
        <f t="shared" si="29"/>
        <v>0</v>
      </c>
      <c r="O18" s="183">
        <f t="shared" si="20"/>
        <v>0</v>
      </c>
      <c r="P18" s="183">
        <f t="shared" si="21"/>
        <v>0</v>
      </c>
      <c r="Q18" s="183">
        <f t="shared" si="22"/>
        <v>0</v>
      </c>
      <c r="R18" s="183">
        <f t="shared" si="23"/>
        <v>0</v>
      </c>
      <c r="S18" s="183">
        <f t="shared" si="24"/>
        <v>0</v>
      </c>
      <c r="T18" s="183">
        <f t="shared" si="25"/>
        <v>0</v>
      </c>
      <c r="U18" s="183">
        <f t="shared" si="26"/>
        <v>0</v>
      </c>
      <c r="V18" s="57">
        <f t="shared" si="30"/>
        <v>0</v>
      </c>
      <c r="W18" s="19"/>
      <c r="X18" s="56">
        <f t="shared" si="27"/>
        <v>0</v>
      </c>
    </row>
    <row r="19" spans="1:24" ht="13" x14ac:dyDescent="0.3">
      <c r="A19" s="77" t="s">
        <v>14</v>
      </c>
      <c r="B19" s="51"/>
      <c r="C19" s="59"/>
      <c r="D19" s="59"/>
      <c r="E19" s="59"/>
      <c r="F19" s="59"/>
      <c r="G19" s="59"/>
      <c r="H19" s="59"/>
      <c r="I19" s="59"/>
      <c r="J19" s="59"/>
      <c r="K19" s="57">
        <f t="shared" si="28"/>
        <v>0</v>
      </c>
      <c r="L19" s="80"/>
      <c r="M19" s="180">
        <v>1</v>
      </c>
      <c r="N19" s="183">
        <f t="shared" si="29"/>
        <v>0</v>
      </c>
      <c r="O19" s="183">
        <f t="shared" si="20"/>
        <v>0</v>
      </c>
      <c r="P19" s="183">
        <f t="shared" si="21"/>
        <v>0</v>
      </c>
      <c r="Q19" s="183">
        <f t="shared" si="22"/>
        <v>0</v>
      </c>
      <c r="R19" s="183">
        <f t="shared" si="23"/>
        <v>0</v>
      </c>
      <c r="S19" s="183">
        <f t="shared" si="24"/>
        <v>0</v>
      </c>
      <c r="T19" s="183">
        <f t="shared" si="25"/>
        <v>0</v>
      </c>
      <c r="U19" s="183">
        <f t="shared" si="26"/>
        <v>0</v>
      </c>
      <c r="V19" s="57">
        <f t="shared" si="30"/>
        <v>0</v>
      </c>
      <c r="W19" s="19"/>
      <c r="X19" s="56">
        <f t="shared" si="27"/>
        <v>0</v>
      </c>
    </row>
    <row r="20" spans="1:24" ht="13" x14ac:dyDescent="0.3">
      <c r="A20" s="77" t="s">
        <v>15</v>
      </c>
      <c r="B20" s="51"/>
      <c r="C20" s="59"/>
      <c r="D20" s="59"/>
      <c r="E20" s="59"/>
      <c r="F20" s="59"/>
      <c r="G20" s="59"/>
      <c r="H20" s="59"/>
      <c r="I20" s="59"/>
      <c r="J20" s="59"/>
      <c r="K20" s="57">
        <f t="shared" si="28"/>
        <v>0</v>
      </c>
      <c r="L20" s="80"/>
      <c r="M20" s="180">
        <v>1</v>
      </c>
      <c r="N20" s="183">
        <f t="shared" si="29"/>
        <v>0</v>
      </c>
      <c r="O20" s="183">
        <f t="shared" si="20"/>
        <v>0</v>
      </c>
      <c r="P20" s="183">
        <f t="shared" si="21"/>
        <v>0</v>
      </c>
      <c r="Q20" s="183">
        <f t="shared" si="22"/>
        <v>0</v>
      </c>
      <c r="R20" s="183">
        <f t="shared" si="23"/>
        <v>0</v>
      </c>
      <c r="S20" s="183">
        <f t="shared" si="24"/>
        <v>0</v>
      </c>
      <c r="T20" s="183">
        <f t="shared" si="25"/>
        <v>0</v>
      </c>
      <c r="U20" s="183">
        <f t="shared" si="26"/>
        <v>0</v>
      </c>
      <c r="V20" s="57">
        <f t="shared" si="30"/>
        <v>0</v>
      </c>
      <c r="W20" s="19"/>
      <c r="X20" s="56">
        <f t="shared" si="27"/>
        <v>0</v>
      </c>
    </row>
    <row r="21" spans="1:24" ht="13" x14ac:dyDescent="0.3">
      <c r="A21" s="77" t="s">
        <v>16</v>
      </c>
      <c r="B21" s="51"/>
      <c r="C21" s="59"/>
      <c r="D21" s="59"/>
      <c r="E21" s="59"/>
      <c r="F21" s="59"/>
      <c r="G21" s="59"/>
      <c r="H21" s="59"/>
      <c r="I21" s="59"/>
      <c r="J21" s="59"/>
      <c r="K21" s="57">
        <f t="shared" si="28"/>
        <v>0</v>
      </c>
      <c r="L21" s="80"/>
      <c r="M21" s="180">
        <v>1</v>
      </c>
      <c r="N21" s="183">
        <f t="shared" si="29"/>
        <v>0</v>
      </c>
      <c r="O21" s="183">
        <f t="shared" si="20"/>
        <v>0</v>
      </c>
      <c r="P21" s="183">
        <f t="shared" si="21"/>
        <v>0</v>
      </c>
      <c r="Q21" s="183">
        <f t="shared" si="22"/>
        <v>0</v>
      </c>
      <c r="R21" s="183">
        <f t="shared" si="23"/>
        <v>0</v>
      </c>
      <c r="S21" s="183">
        <f t="shared" si="24"/>
        <v>0</v>
      </c>
      <c r="T21" s="183">
        <f t="shared" si="25"/>
        <v>0</v>
      </c>
      <c r="U21" s="183">
        <f t="shared" si="26"/>
        <v>0</v>
      </c>
      <c r="V21" s="57">
        <f t="shared" si="30"/>
        <v>0</v>
      </c>
      <c r="W21" s="19"/>
      <c r="X21" s="56">
        <f t="shared" si="27"/>
        <v>0</v>
      </c>
    </row>
    <row r="22" spans="1:24" ht="13" x14ac:dyDescent="0.3">
      <c r="A22" s="60" t="s">
        <v>0</v>
      </c>
      <c r="B22" s="57">
        <f t="shared" ref="B22" si="31">SUM(B16:B21)</f>
        <v>0</v>
      </c>
      <c r="C22" s="57">
        <f t="shared" ref="C22:K22" si="32">SUM(C16:C21)</f>
        <v>0</v>
      </c>
      <c r="D22" s="57">
        <f t="shared" si="32"/>
        <v>0</v>
      </c>
      <c r="E22" s="57">
        <f t="shared" si="32"/>
        <v>0</v>
      </c>
      <c r="F22" s="57">
        <f t="shared" si="32"/>
        <v>0</v>
      </c>
      <c r="G22" s="57">
        <f t="shared" ref="G22:H22" si="33">SUM(G16:G21)</f>
        <v>0</v>
      </c>
      <c r="H22" s="57">
        <f t="shared" si="33"/>
        <v>0</v>
      </c>
      <c r="I22" s="57">
        <f t="shared" si="32"/>
        <v>0</v>
      </c>
      <c r="J22" s="57">
        <f t="shared" si="32"/>
        <v>0</v>
      </c>
      <c r="K22" s="57">
        <f t="shared" si="32"/>
        <v>0</v>
      </c>
      <c r="L22" s="80"/>
      <c r="M22" s="187" t="e">
        <f>+V22/K22</f>
        <v>#DIV/0!</v>
      </c>
      <c r="N22" s="57">
        <f t="shared" ref="N22:V22" si="34">SUM(N16:N21)</f>
        <v>0</v>
      </c>
      <c r="O22" s="57">
        <f t="shared" si="34"/>
        <v>0</v>
      </c>
      <c r="P22" s="57">
        <f t="shared" si="34"/>
        <v>0</v>
      </c>
      <c r="Q22" s="57">
        <f t="shared" si="34"/>
        <v>0</v>
      </c>
      <c r="R22" s="57">
        <f t="shared" ref="R22:S22" si="35">SUM(R16:R21)</f>
        <v>0</v>
      </c>
      <c r="S22" s="57">
        <f t="shared" si="35"/>
        <v>0</v>
      </c>
      <c r="T22" s="57">
        <f t="shared" si="34"/>
        <v>0</v>
      </c>
      <c r="U22" s="57">
        <f t="shared" si="34"/>
        <v>0</v>
      </c>
      <c r="V22" s="57">
        <f t="shared" si="34"/>
        <v>0</v>
      </c>
      <c r="W22" s="19"/>
      <c r="X22" s="149">
        <f t="shared" si="27"/>
        <v>0</v>
      </c>
    </row>
    <row r="23" spans="1:24" ht="13" x14ac:dyDescent="0.3">
      <c r="C23" s="80"/>
      <c r="D23" s="80"/>
      <c r="E23" s="80"/>
      <c r="F23" s="80"/>
      <c r="G23" s="80"/>
      <c r="H23" s="80"/>
      <c r="I23" s="80"/>
      <c r="J23" s="80"/>
      <c r="K23" s="80"/>
      <c r="L23" s="80"/>
      <c r="M23" s="80"/>
      <c r="N23" s="80"/>
      <c r="O23" s="80"/>
      <c r="P23" s="80"/>
      <c r="Q23" s="80"/>
      <c r="R23" s="80"/>
      <c r="S23" s="80"/>
      <c r="V23" s="80"/>
      <c r="W23" s="19"/>
      <c r="X23" s="80"/>
    </row>
    <row r="24" spans="1:24" ht="15" x14ac:dyDescent="0.3">
      <c r="A24" s="21" t="s">
        <v>78</v>
      </c>
      <c r="B24" s="47" t="s">
        <v>182</v>
      </c>
      <c r="C24" s="78">
        <f>+$C$6</f>
        <v>2025</v>
      </c>
      <c r="D24" s="79">
        <f>C24+1</f>
        <v>2026</v>
      </c>
      <c r="E24" s="79">
        <f>D24+1</f>
        <v>2027</v>
      </c>
      <c r="F24" s="79">
        <f>E24+1</f>
        <v>2028</v>
      </c>
      <c r="G24" s="79">
        <f t="shared" ref="G24:H24" si="36">F24+1</f>
        <v>2029</v>
      </c>
      <c r="H24" s="79">
        <f t="shared" si="36"/>
        <v>2030</v>
      </c>
      <c r="K24" s="41" t="s">
        <v>1</v>
      </c>
      <c r="L24" s="80"/>
      <c r="M24" s="182" t="s">
        <v>193</v>
      </c>
      <c r="N24" s="78">
        <f>+$C$6</f>
        <v>2025</v>
      </c>
      <c r="O24" s="79">
        <f>N24+1</f>
        <v>2026</v>
      </c>
      <c r="P24" s="79">
        <f>O24+1</f>
        <v>2027</v>
      </c>
      <c r="Q24" s="79">
        <f>P24+1</f>
        <v>2028</v>
      </c>
      <c r="R24" s="79">
        <f t="shared" ref="R24" si="37">Q24+1</f>
        <v>2029</v>
      </c>
      <c r="S24" s="79">
        <f t="shared" ref="S24" si="38">R24+1</f>
        <v>2030</v>
      </c>
      <c r="V24" s="41" t="s">
        <v>1</v>
      </c>
      <c r="W24" s="19"/>
      <c r="X24" s="41" t="s">
        <v>185</v>
      </c>
    </row>
    <row r="25" spans="1:24" ht="13" x14ac:dyDescent="0.3">
      <c r="A25" s="77" t="s">
        <v>117</v>
      </c>
      <c r="B25" s="77"/>
      <c r="C25" s="59"/>
      <c r="D25" s="59"/>
      <c r="E25" s="59"/>
      <c r="F25" s="59"/>
      <c r="G25" s="59"/>
      <c r="H25" s="59"/>
      <c r="K25" s="57">
        <f>SUM(C25:J25)</f>
        <v>0</v>
      </c>
      <c r="L25" s="80"/>
      <c r="M25" s="180">
        <v>1</v>
      </c>
      <c r="N25" s="183">
        <f>+C25*$M25</f>
        <v>0</v>
      </c>
      <c r="O25" s="183">
        <f t="shared" ref="O25:O30" si="39">+D25*$M25</f>
        <v>0</v>
      </c>
      <c r="P25" s="183">
        <f t="shared" ref="P25:P30" si="40">+E25*$M25</f>
        <v>0</v>
      </c>
      <c r="Q25" s="183">
        <f t="shared" ref="Q25:Q30" si="41">+F25*$M25</f>
        <v>0</v>
      </c>
      <c r="R25" s="183">
        <f t="shared" ref="R25:R30" si="42">+G25*$M25</f>
        <v>0</v>
      </c>
      <c r="S25" s="183">
        <f t="shared" ref="S25:S30" si="43">+H25*$M25</f>
        <v>0</v>
      </c>
      <c r="V25" s="57">
        <f>SUM(N25:U25)</f>
        <v>0</v>
      </c>
      <c r="W25" s="19"/>
      <c r="X25" s="56">
        <f t="shared" ref="X25:X31" si="44">+K25-V25</f>
        <v>0</v>
      </c>
    </row>
    <row r="26" spans="1:24" ht="13" x14ac:dyDescent="0.3">
      <c r="A26" s="77" t="s">
        <v>118</v>
      </c>
      <c r="B26" s="77"/>
      <c r="C26" s="59"/>
      <c r="D26" s="59"/>
      <c r="E26" s="59"/>
      <c r="F26" s="59"/>
      <c r="G26" s="59"/>
      <c r="H26" s="59"/>
      <c r="K26" s="57">
        <f t="shared" ref="K26:K30" si="45">SUM(C26:J26)</f>
        <v>0</v>
      </c>
      <c r="L26" s="80"/>
      <c r="M26" s="180">
        <v>1</v>
      </c>
      <c r="N26" s="183">
        <f t="shared" ref="N26:N30" si="46">+C26*$M26</f>
        <v>0</v>
      </c>
      <c r="O26" s="183">
        <f t="shared" si="39"/>
        <v>0</v>
      </c>
      <c r="P26" s="183">
        <f t="shared" si="40"/>
        <v>0</v>
      </c>
      <c r="Q26" s="183">
        <f t="shared" si="41"/>
        <v>0</v>
      </c>
      <c r="R26" s="183">
        <f t="shared" si="42"/>
        <v>0</v>
      </c>
      <c r="S26" s="183">
        <f t="shared" si="43"/>
        <v>0</v>
      </c>
      <c r="V26" s="57">
        <f t="shared" ref="V26:V30" si="47">SUM(N26:U26)</f>
        <v>0</v>
      </c>
      <c r="W26" s="19"/>
      <c r="X26" s="56">
        <f t="shared" si="44"/>
        <v>0</v>
      </c>
    </row>
    <row r="27" spans="1:24" ht="13" x14ac:dyDescent="0.3">
      <c r="A27" s="77" t="s">
        <v>13</v>
      </c>
      <c r="B27" s="77"/>
      <c r="C27" s="59"/>
      <c r="D27" s="59"/>
      <c r="E27" s="59"/>
      <c r="F27" s="59"/>
      <c r="G27" s="59"/>
      <c r="H27" s="59"/>
      <c r="K27" s="57">
        <f t="shared" si="45"/>
        <v>0</v>
      </c>
      <c r="L27" s="80"/>
      <c r="M27" s="180">
        <v>1</v>
      </c>
      <c r="N27" s="183">
        <f t="shared" si="46"/>
        <v>0</v>
      </c>
      <c r="O27" s="183">
        <f t="shared" si="39"/>
        <v>0</v>
      </c>
      <c r="P27" s="183">
        <f t="shared" si="40"/>
        <v>0</v>
      </c>
      <c r="Q27" s="183">
        <f t="shared" si="41"/>
        <v>0</v>
      </c>
      <c r="R27" s="183">
        <f t="shared" si="42"/>
        <v>0</v>
      </c>
      <c r="S27" s="183">
        <f t="shared" si="43"/>
        <v>0</v>
      </c>
      <c r="V27" s="57">
        <f t="shared" si="47"/>
        <v>0</v>
      </c>
      <c r="W27" s="19"/>
      <c r="X27" s="56">
        <f t="shared" si="44"/>
        <v>0</v>
      </c>
    </row>
    <row r="28" spans="1:24" ht="13" x14ac:dyDescent="0.3">
      <c r="A28" s="77" t="s">
        <v>14</v>
      </c>
      <c r="B28" s="77"/>
      <c r="C28" s="59"/>
      <c r="D28" s="59"/>
      <c r="E28" s="59"/>
      <c r="F28" s="59"/>
      <c r="G28" s="59"/>
      <c r="H28" s="59"/>
      <c r="K28" s="57">
        <f t="shared" si="45"/>
        <v>0</v>
      </c>
      <c r="L28" s="80"/>
      <c r="M28" s="180">
        <v>1</v>
      </c>
      <c r="N28" s="183">
        <f t="shared" si="46"/>
        <v>0</v>
      </c>
      <c r="O28" s="183">
        <f t="shared" si="39"/>
        <v>0</v>
      </c>
      <c r="P28" s="183">
        <f t="shared" si="40"/>
        <v>0</v>
      </c>
      <c r="Q28" s="183">
        <f t="shared" si="41"/>
        <v>0</v>
      </c>
      <c r="R28" s="183">
        <f t="shared" si="42"/>
        <v>0</v>
      </c>
      <c r="S28" s="183">
        <f t="shared" si="43"/>
        <v>0</v>
      </c>
      <c r="V28" s="57">
        <f t="shared" si="47"/>
        <v>0</v>
      </c>
      <c r="W28" s="19"/>
      <c r="X28" s="56">
        <f t="shared" si="44"/>
        <v>0</v>
      </c>
    </row>
    <row r="29" spans="1:24" ht="13" x14ac:dyDescent="0.3">
      <c r="A29" s="77" t="s">
        <v>15</v>
      </c>
      <c r="B29" s="77"/>
      <c r="C29" s="59"/>
      <c r="D29" s="59"/>
      <c r="E29" s="59"/>
      <c r="F29" s="59"/>
      <c r="G29" s="59"/>
      <c r="H29" s="59"/>
      <c r="K29" s="57">
        <f t="shared" si="45"/>
        <v>0</v>
      </c>
      <c r="L29" s="80"/>
      <c r="M29" s="180">
        <v>1</v>
      </c>
      <c r="N29" s="183">
        <f t="shared" si="46"/>
        <v>0</v>
      </c>
      <c r="O29" s="183">
        <f t="shared" si="39"/>
        <v>0</v>
      </c>
      <c r="P29" s="183">
        <f t="shared" si="40"/>
        <v>0</v>
      </c>
      <c r="Q29" s="183">
        <f t="shared" si="41"/>
        <v>0</v>
      </c>
      <c r="R29" s="183">
        <f t="shared" si="42"/>
        <v>0</v>
      </c>
      <c r="S29" s="183">
        <f t="shared" si="43"/>
        <v>0</v>
      </c>
      <c r="V29" s="57">
        <f t="shared" si="47"/>
        <v>0</v>
      </c>
      <c r="W29" s="19"/>
      <c r="X29" s="56">
        <f t="shared" si="44"/>
        <v>0</v>
      </c>
    </row>
    <row r="30" spans="1:24" ht="13" x14ac:dyDescent="0.3">
      <c r="A30" s="77" t="s">
        <v>16</v>
      </c>
      <c r="B30" s="77"/>
      <c r="C30" s="59"/>
      <c r="D30" s="59"/>
      <c r="E30" s="59"/>
      <c r="F30" s="59"/>
      <c r="G30" s="59"/>
      <c r="H30" s="59"/>
      <c r="K30" s="57">
        <f t="shared" si="45"/>
        <v>0</v>
      </c>
      <c r="L30" s="80"/>
      <c r="M30" s="180">
        <v>1</v>
      </c>
      <c r="N30" s="183">
        <f t="shared" si="46"/>
        <v>0</v>
      </c>
      <c r="O30" s="183">
        <f t="shared" si="39"/>
        <v>0</v>
      </c>
      <c r="P30" s="183">
        <f t="shared" si="40"/>
        <v>0</v>
      </c>
      <c r="Q30" s="183">
        <f t="shared" si="41"/>
        <v>0</v>
      </c>
      <c r="R30" s="183">
        <f t="shared" si="42"/>
        <v>0</v>
      </c>
      <c r="S30" s="183">
        <f t="shared" si="43"/>
        <v>0</v>
      </c>
      <c r="V30" s="57">
        <f t="shared" si="47"/>
        <v>0</v>
      </c>
      <c r="W30" s="19"/>
      <c r="X30" s="56">
        <f t="shared" si="44"/>
        <v>0</v>
      </c>
    </row>
    <row r="31" spans="1:24" ht="13" x14ac:dyDescent="0.3">
      <c r="A31" s="60" t="s">
        <v>0</v>
      </c>
      <c r="B31" s="60"/>
      <c r="C31" s="57">
        <f t="shared" ref="C31:K31" si="48">SUM(C25:C30)</f>
        <v>0</v>
      </c>
      <c r="D31" s="57">
        <f t="shared" si="48"/>
        <v>0</v>
      </c>
      <c r="E31" s="57">
        <f t="shared" si="48"/>
        <v>0</v>
      </c>
      <c r="F31" s="57">
        <f t="shared" si="48"/>
        <v>0</v>
      </c>
      <c r="G31" s="57">
        <f t="shared" ref="G31:H31" si="49">SUM(G25:G30)</f>
        <v>0</v>
      </c>
      <c r="H31" s="57">
        <f t="shared" si="49"/>
        <v>0</v>
      </c>
      <c r="K31" s="57">
        <f t="shared" si="48"/>
        <v>0</v>
      </c>
      <c r="L31" s="80"/>
      <c r="M31" s="187" t="e">
        <f>+V31/K31</f>
        <v>#DIV/0!</v>
      </c>
      <c r="N31" s="57">
        <f t="shared" ref="N31:V31" si="50">SUM(N25:N30)</f>
        <v>0</v>
      </c>
      <c r="O31" s="57">
        <f t="shared" si="50"/>
        <v>0</v>
      </c>
      <c r="P31" s="57">
        <f t="shared" si="50"/>
        <v>0</v>
      </c>
      <c r="Q31" s="57">
        <f t="shared" si="50"/>
        <v>0</v>
      </c>
      <c r="R31" s="57">
        <f t="shared" ref="R31:S31" si="51">SUM(R25:R30)</f>
        <v>0</v>
      </c>
      <c r="S31" s="57">
        <f t="shared" si="51"/>
        <v>0</v>
      </c>
      <c r="V31" s="57">
        <f t="shared" si="50"/>
        <v>0</v>
      </c>
      <c r="W31" s="19"/>
      <c r="X31" s="149">
        <f t="shared" si="44"/>
        <v>0</v>
      </c>
    </row>
    <row r="32" spans="1:24" ht="13" x14ac:dyDescent="0.3">
      <c r="C32" s="80"/>
      <c r="D32" s="80"/>
      <c r="E32" s="80"/>
      <c r="F32" s="80"/>
      <c r="G32" s="80"/>
      <c r="H32" s="80"/>
      <c r="K32" s="80"/>
      <c r="L32" s="80"/>
      <c r="M32" s="80"/>
      <c r="N32" s="80"/>
      <c r="O32" s="80"/>
      <c r="P32" s="80"/>
      <c r="Q32" s="80"/>
      <c r="R32" s="80"/>
      <c r="S32" s="80"/>
      <c r="V32" s="80"/>
      <c r="W32" s="19"/>
      <c r="X32" s="80"/>
    </row>
    <row r="33" spans="1:24" ht="15" x14ac:dyDescent="0.3">
      <c r="A33" s="21" t="s">
        <v>79</v>
      </c>
      <c r="B33" s="47" t="s">
        <v>181</v>
      </c>
      <c r="C33" s="78">
        <f>+$C$6</f>
        <v>2025</v>
      </c>
      <c r="D33" s="79">
        <f>C33+1</f>
        <v>2026</v>
      </c>
      <c r="E33" s="79">
        <f>D33+1</f>
        <v>2027</v>
      </c>
      <c r="F33" s="79">
        <f>E33+1</f>
        <v>2028</v>
      </c>
      <c r="G33" s="79">
        <f t="shared" ref="G33:H33" si="52">F33+1</f>
        <v>2029</v>
      </c>
      <c r="H33" s="79">
        <f t="shared" si="52"/>
        <v>2030</v>
      </c>
      <c r="K33" s="41" t="s">
        <v>1</v>
      </c>
      <c r="L33" s="80"/>
      <c r="M33" s="182" t="s">
        <v>193</v>
      </c>
      <c r="N33" s="78">
        <f>+$C$6</f>
        <v>2025</v>
      </c>
      <c r="O33" s="79">
        <f>N33+1</f>
        <v>2026</v>
      </c>
      <c r="P33" s="79">
        <f>O33+1</f>
        <v>2027</v>
      </c>
      <c r="Q33" s="79">
        <f>P33+1</f>
        <v>2028</v>
      </c>
      <c r="R33" s="79">
        <f t="shared" ref="R33" si="53">Q33+1</f>
        <v>2029</v>
      </c>
      <c r="S33" s="79">
        <f t="shared" ref="S33" si="54">R33+1</f>
        <v>2030</v>
      </c>
      <c r="V33" s="41" t="s">
        <v>1</v>
      </c>
      <c r="W33" s="19"/>
      <c r="X33" s="41" t="s">
        <v>185</v>
      </c>
    </row>
    <row r="34" spans="1:24" ht="13" x14ac:dyDescent="0.3">
      <c r="A34" s="77" t="s">
        <v>17</v>
      </c>
      <c r="B34" s="87"/>
      <c r="C34" s="59"/>
      <c r="D34" s="59"/>
      <c r="E34" s="59"/>
      <c r="F34" s="59"/>
      <c r="G34" s="59"/>
      <c r="H34" s="59"/>
      <c r="K34" s="57">
        <f>SUM(C34:J34)</f>
        <v>0</v>
      </c>
      <c r="L34" s="80"/>
      <c r="M34" s="180">
        <v>1</v>
      </c>
      <c r="N34" s="183">
        <f>+C34*$M34</f>
        <v>0</v>
      </c>
      <c r="O34" s="183">
        <f t="shared" ref="O34:O39" si="55">+D34*$M34</f>
        <v>0</v>
      </c>
      <c r="P34" s="183">
        <f t="shared" ref="P34:P39" si="56">+E34*$M34</f>
        <v>0</v>
      </c>
      <c r="Q34" s="183">
        <f t="shared" ref="Q34:Q39" si="57">+F34*$M34</f>
        <v>0</v>
      </c>
      <c r="R34" s="183">
        <f t="shared" ref="R34:R39" si="58">+G34*$M34</f>
        <v>0</v>
      </c>
      <c r="S34" s="183">
        <f t="shared" ref="S34:S39" si="59">+H34*$M34</f>
        <v>0</v>
      </c>
      <c r="V34" s="57">
        <f>SUM(N34:U34)</f>
        <v>0</v>
      </c>
      <c r="W34" s="19"/>
      <c r="X34" s="56">
        <f t="shared" ref="X34:X40" si="60">+K34-V34</f>
        <v>0</v>
      </c>
    </row>
    <row r="35" spans="1:24" ht="13" x14ac:dyDescent="0.3">
      <c r="A35" s="77" t="s">
        <v>18</v>
      </c>
      <c r="B35" s="87"/>
      <c r="C35" s="59"/>
      <c r="D35" s="59"/>
      <c r="E35" s="59"/>
      <c r="F35" s="59"/>
      <c r="G35" s="59"/>
      <c r="H35" s="59"/>
      <c r="K35" s="57">
        <f t="shared" ref="K35:K39" si="61">SUM(C35:J35)</f>
        <v>0</v>
      </c>
      <c r="L35" s="80"/>
      <c r="M35" s="180">
        <v>1</v>
      </c>
      <c r="N35" s="183">
        <f t="shared" ref="N35:N39" si="62">+C35*$M35</f>
        <v>0</v>
      </c>
      <c r="O35" s="183">
        <f t="shared" si="55"/>
        <v>0</v>
      </c>
      <c r="P35" s="183">
        <f t="shared" si="56"/>
        <v>0</v>
      </c>
      <c r="Q35" s="183">
        <f t="shared" si="57"/>
        <v>0</v>
      </c>
      <c r="R35" s="183">
        <f t="shared" si="58"/>
        <v>0</v>
      </c>
      <c r="S35" s="183">
        <f t="shared" si="59"/>
        <v>0</v>
      </c>
      <c r="V35" s="57">
        <f t="shared" ref="V35:V39" si="63">SUM(N35:U35)</f>
        <v>0</v>
      </c>
      <c r="W35" s="19"/>
      <c r="X35" s="56">
        <f t="shared" si="60"/>
        <v>0</v>
      </c>
    </row>
    <row r="36" spans="1:24" ht="13" x14ac:dyDescent="0.3">
      <c r="A36" s="77" t="s">
        <v>87</v>
      </c>
      <c r="B36" s="87"/>
      <c r="C36" s="59"/>
      <c r="D36" s="59"/>
      <c r="E36" s="59"/>
      <c r="F36" s="59"/>
      <c r="G36" s="59"/>
      <c r="H36" s="59"/>
      <c r="K36" s="57">
        <f t="shared" si="61"/>
        <v>0</v>
      </c>
      <c r="L36" s="80"/>
      <c r="M36" s="180">
        <v>1</v>
      </c>
      <c r="N36" s="183">
        <f t="shared" si="62"/>
        <v>0</v>
      </c>
      <c r="O36" s="183">
        <f t="shared" si="55"/>
        <v>0</v>
      </c>
      <c r="P36" s="183">
        <f t="shared" si="56"/>
        <v>0</v>
      </c>
      <c r="Q36" s="183">
        <f t="shared" si="57"/>
        <v>0</v>
      </c>
      <c r="R36" s="183">
        <f t="shared" si="58"/>
        <v>0</v>
      </c>
      <c r="S36" s="183">
        <f t="shared" si="59"/>
        <v>0</v>
      </c>
      <c r="V36" s="57">
        <f t="shared" si="63"/>
        <v>0</v>
      </c>
      <c r="W36" s="19"/>
      <c r="X36" s="56">
        <f t="shared" si="60"/>
        <v>0</v>
      </c>
    </row>
    <row r="37" spans="1:24" ht="13" x14ac:dyDescent="0.3">
      <c r="A37" s="77" t="s">
        <v>19</v>
      </c>
      <c r="B37" s="87"/>
      <c r="C37" s="59"/>
      <c r="D37" s="59"/>
      <c r="E37" s="59"/>
      <c r="F37" s="59"/>
      <c r="G37" s="59"/>
      <c r="H37" s="59"/>
      <c r="K37" s="57">
        <f t="shared" si="61"/>
        <v>0</v>
      </c>
      <c r="L37" s="80"/>
      <c r="M37" s="180">
        <v>1</v>
      </c>
      <c r="N37" s="183">
        <f t="shared" si="62"/>
        <v>0</v>
      </c>
      <c r="O37" s="183">
        <f t="shared" si="55"/>
        <v>0</v>
      </c>
      <c r="P37" s="183">
        <f t="shared" si="56"/>
        <v>0</v>
      </c>
      <c r="Q37" s="183">
        <f t="shared" si="57"/>
        <v>0</v>
      </c>
      <c r="R37" s="183">
        <f t="shared" si="58"/>
        <v>0</v>
      </c>
      <c r="S37" s="183">
        <f t="shared" si="59"/>
        <v>0</v>
      </c>
      <c r="V37" s="57">
        <f t="shared" si="63"/>
        <v>0</v>
      </c>
      <c r="W37" s="19"/>
      <c r="X37" s="56">
        <f t="shared" si="60"/>
        <v>0</v>
      </c>
    </row>
    <row r="38" spans="1:24" ht="13" x14ac:dyDescent="0.3">
      <c r="A38" s="77" t="s">
        <v>20</v>
      </c>
      <c r="B38" s="87"/>
      <c r="C38" s="59"/>
      <c r="D38" s="59"/>
      <c r="E38" s="59"/>
      <c r="F38" s="59"/>
      <c r="G38" s="59"/>
      <c r="H38" s="59"/>
      <c r="K38" s="57">
        <f t="shared" si="61"/>
        <v>0</v>
      </c>
      <c r="L38" s="80"/>
      <c r="M38" s="180">
        <v>1</v>
      </c>
      <c r="N38" s="183">
        <f t="shared" si="62"/>
        <v>0</v>
      </c>
      <c r="O38" s="183">
        <f t="shared" si="55"/>
        <v>0</v>
      </c>
      <c r="P38" s="183">
        <f t="shared" si="56"/>
        <v>0</v>
      </c>
      <c r="Q38" s="183">
        <f t="shared" si="57"/>
        <v>0</v>
      </c>
      <c r="R38" s="183">
        <f t="shared" si="58"/>
        <v>0</v>
      </c>
      <c r="S38" s="183">
        <f t="shared" si="59"/>
        <v>0</v>
      </c>
      <c r="V38" s="57">
        <f t="shared" si="63"/>
        <v>0</v>
      </c>
      <c r="W38" s="19"/>
      <c r="X38" s="56">
        <f t="shared" si="60"/>
        <v>0</v>
      </c>
    </row>
    <row r="39" spans="1:24" ht="13" x14ac:dyDescent="0.3">
      <c r="A39" s="77" t="s">
        <v>21</v>
      </c>
      <c r="B39" s="87"/>
      <c r="C39" s="59"/>
      <c r="D39" s="59"/>
      <c r="E39" s="59"/>
      <c r="F39" s="59"/>
      <c r="G39" s="59"/>
      <c r="H39" s="59"/>
      <c r="K39" s="57">
        <f t="shared" si="61"/>
        <v>0</v>
      </c>
      <c r="L39" s="80"/>
      <c r="M39" s="180">
        <v>1</v>
      </c>
      <c r="N39" s="183">
        <f t="shared" si="62"/>
        <v>0</v>
      </c>
      <c r="O39" s="183">
        <f t="shared" si="55"/>
        <v>0</v>
      </c>
      <c r="P39" s="183">
        <f t="shared" si="56"/>
        <v>0</v>
      </c>
      <c r="Q39" s="183">
        <f t="shared" si="57"/>
        <v>0</v>
      </c>
      <c r="R39" s="183">
        <f t="shared" si="58"/>
        <v>0</v>
      </c>
      <c r="S39" s="183">
        <f t="shared" si="59"/>
        <v>0</v>
      </c>
      <c r="V39" s="57">
        <f t="shared" si="63"/>
        <v>0</v>
      </c>
      <c r="W39" s="19"/>
      <c r="X39" s="56">
        <f t="shared" si="60"/>
        <v>0</v>
      </c>
    </row>
    <row r="40" spans="1:24" ht="13" x14ac:dyDescent="0.3">
      <c r="A40" s="60" t="s">
        <v>0</v>
      </c>
      <c r="B40" s="88">
        <f t="shared" ref="B40:K40" si="64">SUM(B34:B39)</f>
        <v>0</v>
      </c>
      <c r="C40" s="57">
        <f t="shared" si="64"/>
        <v>0</v>
      </c>
      <c r="D40" s="57">
        <f t="shared" si="64"/>
        <v>0</v>
      </c>
      <c r="E40" s="57">
        <f t="shared" si="64"/>
        <v>0</v>
      </c>
      <c r="F40" s="57">
        <f t="shared" si="64"/>
        <v>0</v>
      </c>
      <c r="G40" s="57">
        <f t="shared" ref="G40:H40" si="65">SUM(G34:G39)</f>
        <v>0</v>
      </c>
      <c r="H40" s="57">
        <f t="shared" si="65"/>
        <v>0</v>
      </c>
      <c r="K40" s="57">
        <f t="shared" si="64"/>
        <v>0</v>
      </c>
      <c r="L40" s="80"/>
      <c r="M40" s="187" t="e">
        <f>+V40/K40</f>
        <v>#DIV/0!</v>
      </c>
      <c r="N40" s="57">
        <f t="shared" ref="N40:V40" si="66">SUM(N34:N39)</f>
        <v>0</v>
      </c>
      <c r="O40" s="57">
        <f t="shared" si="66"/>
        <v>0</v>
      </c>
      <c r="P40" s="57">
        <f t="shared" si="66"/>
        <v>0</v>
      </c>
      <c r="Q40" s="57">
        <f t="shared" si="66"/>
        <v>0</v>
      </c>
      <c r="R40" s="57">
        <f t="shared" ref="R40:S40" si="67">SUM(R34:R39)</f>
        <v>0</v>
      </c>
      <c r="S40" s="57">
        <f t="shared" si="67"/>
        <v>0</v>
      </c>
      <c r="V40" s="57">
        <f t="shared" si="66"/>
        <v>0</v>
      </c>
      <c r="W40" s="19"/>
      <c r="X40" s="149">
        <f t="shared" si="60"/>
        <v>0</v>
      </c>
    </row>
    <row r="42" spans="1:24" ht="13" x14ac:dyDescent="0.3">
      <c r="A42" s="18"/>
    </row>
    <row r="43" spans="1:24" ht="13" x14ac:dyDescent="0.3">
      <c r="A43" s="58"/>
    </row>
  </sheetData>
  <pageMargins left="0.70866141732283472" right="0.70866141732283472" top="0.74803149606299213" bottom="0.74803149606299213" header="0.31496062992125984" footer="0.31496062992125984"/>
  <pageSetup paperSize="9" scale="76" orientation="landscape" r:id="rId1"/>
  <headerFooter>
    <oddFooter>&amp;L&amp;F&amp;C&amp;P (&amp;N)&amp;RUtskrift: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1"/>
  <sheetViews>
    <sheetView showZeros="0" zoomScaleNormal="100" workbookViewId="0">
      <selection activeCell="A23" sqref="A23"/>
    </sheetView>
  </sheetViews>
  <sheetFormatPr defaultColWidth="9.1796875" defaultRowHeight="15.5" x14ac:dyDescent="0.35"/>
  <cols>
    <col min="1" max="1" width="31.54296875" style="2" bestFit="1" customWidth="1"/>
    <col min="2" max="10" width="12.81640625" style="1" customWidth="1"/>
    <col min="11" max="11" width="10.1796875" style="2" customWidth="1"/>
    <col min="12" max="12" width="12.81640625" style="2" bestFit="1" customWidth="1"/>
    <col min="13" max="13" width="12" style="2" customWidth="1"/>
    <col min="14" max="16384" width="9.1796875" style="2"/>
  </cols>
  <sheetData>
    <row r="1" spans="1:13" s="11" customFormat="1" ht="18" thickTop="1" x14ac:dyDescent="0.35">
      <c r="A1" s="5"/>
      <c r="B1" s="6"/>
      <c r="C1" s="7"/>
      <c r="D1" s="8" t="s">
        <v>224</v>
      </c>
      <c r="E1" s="9"/>
      <c r="F1" s="9"/>
      <c r="G1" s="9"/>
      <c r="H1" s="9"/>
      <c r="I1" s="9"/>
      <c r="J1" s="10"/>
      <c r="M1" s="18"/>
    </row>
    <row r="2" spans="1:13" s="11" customFormat="1" ht="13" x14ac:dyDescent="0.3">
      <c r="A2" s="25" t="str">
        <f>+'1.Sammanställning'!A3</f>
        <v>Ärendenummer:</v>
      </c>
      <c r="B2" s="65" t="str">
        <f>+'1.Sammanställning'!B3</f>
        <v>(ifylls av Stiftelsen)</v>
      </c>
      <c r="C2" s="67"/>
      <c r="D2" s="29" t="s">
        <v>58</v>
      </c>
      <c r="J2" s="13"/>
      <c r="M2" s="12"/>
    </row>
    <row r="3" spans="1:13" s="11" customFormat="1" ht="13.5" thickBot="1" x14ac:dyDescent="0.35">
      <c r="A3" s="26" t="str">
        <f>+'1.Sammanställning'!A5</f>
        <v>Huvudsökande:</v>
      </c>
      <c r="B3" s="66" t="str">
        <f>+'1.Sammanställning'!B5</f>
        <v>testprojektet</v>
      </c>
      <c r="C3" s="64"/>
      <c r="D3" s="72" t="s">
        <v>85</v>
      </c>
      <c r="E3" s="15"/>
      <c r="F3" s="15"/>
      <c r="G3" s="16"/>
      <c r="H3" s="15"/>
      <c r="I3" s="16"/>
      <c r="J3" s="17"/>
      <c r="M3" s="12"/>
    </row>
    <row r="4" spans="1:13" s="11" customFormat="1" ht="13.5" thickTop="1" x14ac:dyDescent="0.3">
      <c r="A4" s="18"/>
      <c r="B4" s="18"/>
      <c r="C4" s="18"/>
      <c r="D4" s="14"/>
      <c r="E4" s="14"/>
      <c r="F4" s="14"/>
      <c r="H4" s="14"/>
      <c r="M4" s="12"/>
    </row>
    <row r="5" spans="1:13" s="11" customFormat="1" ht="13" x14ac:dyDescent="0.3">
      <c r="A5" s="18"/>
      <c r="B5" s="18"/>
      <c r="C5" s="18"/>
      <c r="D5" s="14"/>
      <c r="E5" s="14"/>
      <c r="F5" s="14"/>
      <c r="H5" s="14"/>
    </row>
    <row r="6" spans="1:13" s="11" customFormat="1" ht="13" x14ac:dyDescent="0.3">
      <c r="C6" s="18"/>
      <c r="D6" s="14"/>
      <c r="E6" s="14"/>
      <c r="F6" s="14"/>
      <c r="H6" s="14"/>
    </row>
    <row r="7" spans="1:13" s="11" customFormat="1" x14ac:dyDescent="0.35">
      <c r="A7" s="186" t="s">
        <v>179</v>
      </c>
      <c r="C7" s="18"/>
      <c r="D7" s="14"/>
      <c r="E7" s="14"/>
      <c r="F7" s="14"/>
      <c r="H7" s="14"/>
      <c r="M7" s="19"/>
    </row>
    <row r="8" spans="1:13" x14ac:dyDescent="0.35">
      <c r="A8" s="3" t="s">
        <v>225</v>
      </c>
      <c r="B8" s="175">
        <f>+'2.Löner'!D6</f>
        <v>2025</v>
      </c>
      <c r="C8" s="28">
        <f>B8+1</f>
        <v>2026</v>
      </c>
      <c r="D8" s="28">
        <f>C8+1</f>
        <v>2027</v>
      </c>
      <c r="E8" s="28">
        <f>D8+1</f>
        <v>2028</v>
      </c>
      <c r="F8" s="28">
        <f t="shared" ref="F8:I8" si="0">E8+1</f>
        <v>2029</v>
      </c>
      <c r="G8" s="28">
        <f t="shared" si="0"/>
        <v>2030</v>
      </c>
      <c r="H8" s="28">
        <f t="shared" si="0"/>
        <v>2031</v>
      </c>
      <c r="I8" s="134">
        <f t="shared" si="0"/>
        <v>2032</v>
      </c>
      <c r="J8" s="133" t="s">
        <v>1</v>
      </c>
      <c r="M8" s="12"/>
    </row>
    <row r="9" spans="1:13" x14ac:dyDescent="0.35">
      <c r="A9" s="3"/>
      <c r="B9" s="4"/>
      <c r="C9" s="4"/>
      <c r="D9" s="4"/>
      <c r="E9" s="4"/>
      <c r="F9" s="4"/>
      <c r="G9" s="4"/>
      <c r="H9" s="4"/>
      <c r="I9" s="4"/>
      <c r="J9" s="133"/>
      <c r="L9" s="123" t="str">
        <f>IF(L16=0,"","differens flik2-3")</f>
        <v/>
      </c>
      <c r="M9" s="12"/>
    </row>
    <row r="10" spans="1:13" x14ac:dyDescent="0.35">
      <c r="A10" s="2" t="s">
        <v>5</v>
      </c>
      <c r="B10" s="34">
        <f>+'2.Löner'!D12-'2.Löner'!M12</f>
        <v>0</v>
      </c>
      <c r="C10" s="34">
        <f>+'2.Löner'!E12-'2.Löner'!N12</f>
        <v>0</v>
      </c>
      <c r="D10" s="34">
        <f>+'2.Löner'!F12-'2.Löner'!O12</f>
        <v>0</v>
      </c>
      <c r="E10" s="34">
        <f>+'2.Löner'!G12-'2.Löner'!P12</f>
        <v>0</v>
      </c>
      <c r="F10" s="34">
        <f>+'2.Löner'!H12-'2.Löner'!Q12</f>
        <v>0</v>
      </c>
      <c r="G10" s="34">
        <f>+'2.Löner'!I12-'2.Löner'!R12</f>
        <v>0</v>
      </c>
      <c r="H10" s="4"/>
      <c r="I10" s="4"/>
      <c r="J10" s="35">
        <f t="shared" ref="J10" si="1">SUM(B10:I10)</f>
        <v>0</v>
      </c>
      <c r="K10" s="33" t="s">
        <v>42</v>
      </c>
      <c r="L10" s="185">
        <f>J10-'2.Löner'!U12</f>
        <v>0</v>
      </c>
      <c r="M10" s="12"/>
    </row>
    <row r="11" spans="1:13" x14ac:dyDescent="0.35">
      <c r="A11" s="2" t="s">
        <v>2</v>
      </c>
      <c r="B11" s="34">
        <f>+'3.Övriga kostnader'!C13-'3.Övriga kostnader'!N13</f>
        <v>0</v>
      </c>
      <c r="C11" s="34">
        <f>+'3.Övriga kostnader'!D13-'3.Övriga kostnader'!O13</f>
        <v>0</v>
      </c>
      <c r="D11" s="34">
        <f>+'3.Övriga kostnader'!E13-'3.Övriga kostnader'!P13</f>
        <v>0</v>
      </c>
      <c r="E11" s="34">
        <f>+'3.Övriga kostnader'!F13-'3.Övriga kostnader'!Q13</f>
        <v>0</v>
      </c>
      <c r="F11" s="34">
        <f>+'3.Övriga kostnader'!G13-'3.Övriga kostnader'!R13</f>
        <v>0</v>
      </c>
      <c r="G11" s="34">
        <f>+'3.Övriga kostnader'!H13-'3.Övriga kostnader'!S13</f>
        <v>0</v>
      </c>
      <c r="H11" s="4"/>
      <c r="I11" s="4"/>
      <c r="J11" s="35">
        <f t="shared" ref="J11:J13" si="2">SUM(B11:I11)</f>
        <v>0</v>
      </c>
      <c r="K11" s="33" t="s">
        <v>43</v>
      </c>
      <c r="L11" s="185">
        <f>J11-'3.Övriga kostnader'!X13</f>
        <v>0</v>
      </c>
      <c r="M11" s="12"/>
    </row>
    <row r="12" spans="1:13" x14ac:dyDescent="0.35">
      <c r="A12" s="2" t="s">
        <v>47</v>
      </c>
      <c r="B12" s="34">
        <f>+'3.Övriga kostnader'!C22-'3.Övriga kostnader'!N22</f>
        <v>0</v>
      </c>
      <c r="C12" s="34">
        <f>+'3.Övriga kostnader'!D22-'3.Övriga kostnader'!O22</f>
        <v>0</v>
      </c>
      <c r="D12" s="34">
        <f>+'3.Övriga kostnader'!E22-'3.Övriga kostnader'!P22</f>
        <v>0</v>
      </c>
      <c r="E12" s="34">
        <f>+'3.Övriga kostnader'!F22-'3.Övriga kostnader'!Q22</f>
        <v>0</v>
      </c>
      <c r="F12" s="34">
        <f>+'3.Övriga kostnader'!G22-'3.Övriga kostnader'!R22</f>
        <v>0</v>
      </c>
      <c r="G12" s="34">
        <f>+'3.Övriga kostnader'!H22-'3.Övriga kostnader'!S22</f>
        <v>0</v>
      </c>
      <c r="H12" s="34">
        <f>+'3.Övriga kostnader'!I22-'3.Övriga kostnader'!T22</f>
        <v>0</v>
      </c>
      <c r="I12" s="135">
        <f>+'3.Övriga kostnader'!J22-'3.Övriga kostnader'!U22</f>
        <v>0</v>
      </c>
      <c r="J12" s="35">
        <f t="shared" si="2"/>
        <v>0</v>
      </c>
      <c r="K12" s="33" t="s">
        <v>43</v>
      </c>
      <c r="L12" s="185">
        <f>J12-'3.Övriga kostnader'!X22</f>
        <v>0</v>
      </c>
      <c r="M12" s="12"/>
    </row>
    <row r="13" spans="1:13" x14ac:dyDescent="0.35">
      <c r="A13" s="2" t="s">
        <v>3</v>
      </c>
      <c r="B13" s="34">
        <f>+'3.Övriga kostnader'!C31-'3.Övriga kostnader'!N31</f>
        <v>0</v>
      </c>
      <c r="C13" s="34">
        <f>+'3.Övriga kostnader'!D31-'3.Övriga kostnader'!O31</f>
        <v>0</v>
      </c>
      <c r="D13" s="34">
        <f>+'3.Övriga kostnader'!E31-'3.Övriga kostnader'!P31</f>
        <v>0</v>
      </c>
      <c r="E13" s="34">
        <f>+'3.Övriga kostnader'!F31-'3.Övriga kostnader'!Q31</f>
        <v>0</v>
      </c>
      <c r="F13" s="34">
        <f>+'3.Övriga kostnader'!G31-'3.Övriga kostnader'!R31</f>
        <v>0</v>
      </c>
      <c r="G13" s="34">
        <f>+'3.Övriga kostnader'!H31-'3.Övriga kostnader'!S31</f>
        <v>0</v>
      </c>
      <c r="H13" s="4"/>
      <c r="I13" s="4"/>
      <c r="J13" s="35">
        <f t="shared" si="2"/>
        <v>0</v>
      </c>
      <c r="K13" s="33" t="s">
        <v>43</v>
      </c>
      <c r="L13" s="185">
        <f>J13-'3.Övriga kostnader'!X31</f>
        <v>0</v>
      </c>
      <c r="M13" s="12"/>
    </row>
    <row r="14" spans="1:13"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c r="L14" s="185"/>
      <c r="M14" s="12"/>
    </row>
    <row r="15" spans="1:13" x14ac:dyDescent="0.35">
      <c r="A15" s="2" t="s">
        <v>4</v>
      </c>
      <c r="B15" s="34">
        <f>+'3.Övriga kostnader'!C40-'3.Övriga kostnader'!N40</f>
        <v>0</v>
      </c>
      <c r="C15" s="34">
        <f>+'3.Övriga kostnader'!D40-'3.Övriga kostnader'!O40</f>
        <v>0</v>
      </c>
      <c r="D15" s="34">
        <f>+'3.Övriga kostnader'!E40-'3.Övriga kostnader'!P40</f>
        <v>0</v>
      </c>
      <c r="E15" s="34">
        <f>+'3.Övriga kostnader'!F40-'3.Övriga kostnader'!Q40</f>
        <v>0</v>
      </c>
      <c r="F15" s="34">
        <f>+'3.Övriga kostnader'!G40-'3.Övriga kostnader'!R40</f>
        <v>0</v>
      </c>
      <c r="G15" s="34">
        <f>+'3.Övriga kostnader'!H40-'3.Övriga kostnader'!S40</f>
        <v>0</v>
      </c>
      <c r="H15" s="4"/>
      <c r="I15" s="4"/>
      <c r="J15" s="35">
        <f>SUM(B15:I15)</f>
        <v>0</v>
      </c>
      <c r="K15" s="33" t="s">
        <v>43</v>
      </c>
      <c r="L15" s="185">
        <f>J15-'3.Övriga kostnader'!X40</f>
        <v>0</v>
      </c>
      <c r="M15" s="12"/>
    </row>
    <row r="16" spans="1:13" x14ac:dyDescent="0.35">
      <c r="A16" s="3" t="s">
        <v>226</v>
      </c>
      <c r="B16" s="36">
        <f>SUM(B14:B15)</f>
        <v>0</v>
      </c>
      <c r="C16" s="36">
        <f t="shared" ref="C16:L16" si="4">SUM(C14:C15)</f>
        <v>0</v>
      </c>
      <c r="D16" s="36">
        <f t="shared" si="4"/>
        <v>0</v>
      </c>
      <c r="E16" s="36">
        <f t="shared" si="4"/>
        <v>0</v>
      </c>
      <c r="F16" s="36">
        <f t="shared" si="4"/>
        <v>0</v>
      </c>
      <c r="G16" s="36">
        <f t="shared" si="4"/>
        <v>0</v>
      </c>
      <c r="H16" s="36">
        <f t="shared" si="4"/>
        <v>0</v>
      </c>
      <c r="I16" s="136">
        <f t="shared" si="4"/>
        <v>0</v>
      </c>
      <c r="J16" s="36">
        <f t="shared" si="4"/>
        <v>0</v>
      </c>
      <c r="K16" s="33"/>
      <c r="L16" s="185">
        <f t="shared" si="4"/>
        <v>0</v>
      </c>
      <c r="M16" s="12"/>
    </row>
    <row r="17" spans="1:10" x14ac:dyDescent="0.35">
      <c r="B17" s="32"/>
      <c r="C17" s="32"/>
      <c r="D17" s="32"/>
      <c r="E17" s="32"/>
      <c r="F17" s="32"/>
      <c r="G17" s="32"/>
      <c r="H17" s="32"/>
      <c r="I17" s="32"/>
      <c r="J17" s="32"/>
    </row>
    <row r="18" spans="1:10" x14ac:dyDescent="0.35">
      <c r="B18" s="81"/>
      <c r="C18" s="81"/>
      <c r="D18" s="81"/>
      <c r="E18" s="81"/>
      <c r="F18" s="81"/>
      <c r="G18" s="81"/>
      <c r="H18" s="81"/>
      <c r="I18" s="81"/>
      <c r="J18" s="81"/>
    </row>
    <row r="19" spans="1:10" x14ac:dyDescent="0.35">
      <c r="A19" s="3" t="s">
        <v>88</v>
      </c>
      <c r="B19" s="85" t="s">
        <v>80</v>
      </c>
      <c r="C19" s="81"/>
      <c r="D19" s="81"/>
      <c r="E19" s="81"/>
      <c r="F19" s="81"/>
      <c r="G19" s="81"/>
      <c r="H19" s="81"/>
      <c r="I19" s="81"/>
      <c r="J19" s="81"/>
    </row>
    <row r="20" spans="1:10" x14ac:dyDescent="0.35">
      <c r="A20" s="84" t="s">
        <v>67</v>
      </c>
      <c r="B20" s="82"/>
      <c r="C20" s="82"/>
      <c r="D20" s="82"/>
      <c r="E20" s="82"/>
      <c r="F20" s="82"/>
      <c r="G20" s="82"/>
      <c r="H20" s="82"/>
      <c r="I20" s="82"/>
      <c r="J20" s="35">
        <f t="shared" ref="J20:J24" si="5">SUM(B20:I20)</f>
        <v>0</v>
      </c>
    </row>
    <row r="21" spans="1:10" x14ac:dyDescent="0.35">
      <c r="A21" s="84" t="s">
        <v>68</v>
      </c>
      <c r="B21" s="82"/>
      <c r="C21" s="82"/>
      <c r="D21" s="82"/>
      <c r="E21" s="82"/>
      <c r="F21" s="82"/>
      <c r="G21" s="82"/>
      <c r="H21" s="82"/>
      <c r="I21" s="82"/>
      <c r="J21" s="35">
        <f t="shared" si="5"/>
        <v>0</v>
      </c>
    </row>
    <row r="22" spans="1:10" x14ac:dyDescent="0.35">
      <c r="A22" s="84" t="s">
        <v>69</v>
      </c>
      <c r="B22" s="82"/>
      <c r="C22" s="82"/>
      <c r="D22" s="82"/>
      <c r="E22" s="82"/>
      <c r="F22" s="82"/>
      <c r="G22" s="82"/>
      <c r="H22" s="82"/>
      <c r="I22" s="82"/>
      <c r="J22" s="35">
        <f t="shared" si="5"/>
        <v>0</v>
      </c>
    </row>
    <row r="23" spans="1:10" x14ac:dyDescent="0.35">
      <c r="A23" s="84" t="s">
        <v>70</v>
      </c>
      <c r="B23" s="82"/>
      <c r="C23" s="82"/>
      <c r="D23" s="82"/>
      <c r="E23" s="82"/>
      <c r="F23" s="82"/>
      <c r="G23" s="82"/>
      <c r="H23" s="82"/>
      <c r="I23" s="82"/>
      <c r="J23" s="35">
        <f t="shared" si="5"/>
        <v>0</v>
      </c>
    </row>
    <row r="24" spans="1:10" x14ac:dyDescent="0.35">
      <c r="A24" s="84" t="s">
        <v>71</v>
      </c>
      <c r="B24" s="82"/>
      <c r="C24" s="82"/>
      <c r="D24" s="82"/>
      <c r="E24" s="82"/>
      <c r="F24" s="82"/>
      <c r="G24" s="82"/>
      <c r="H24" s="82"/>
      <c r="I24" s="82"/>
      <c r="J24" s="35">
        <f t="shared" si="5"/>
        <v>0</v>
      </c>
    </row>
    <row r="25" spans="1:10" x14ac:dyDescent="0.35">
      <c r="A25" s="130" t="s">
        <v>165</v>
      </c>
      <c r="B25" s="137">
        <f>SUM(B20:B24)</f>
        <v>0</v>
      </c>
      <c r="C25" s="137">
        <f t="shared" ref="C25:J25" si="6">SUM(C20:C24)</f>
        <v>0</v>
      </c>
      <c r="D25" s="137">
        <f t="shared" si="6"/>
        <v>0</v>
      </c>
      <c r="E25" s="137">
        <f t="shared" si="6"/>
        <v>0</v>
      </c>
      <c r="F25" s="137">
        <f t="shared" si="6"/>
        <v>0</v>
      </c>
      <c r="G25" s="137">
        <f t="shared" si="6"/>
        <v>0</v>
      </c>
      <c r="H25" s="137">
        <f t="shared" si="6"/>
        <v>0</v>
      </c>
      <c r="I25" s="137">
        <f t="shared" si="6"/>
        <v>0</v>
      </c>
      <c r="J25" s="137">
        <f t="shared" si="6"/>
        <v>0</v>
      </c>
    </row>
    <row r="26" spans="1:10" x14ac:dyDescent="0.35">
      <c r="A26" s="109" t="s">
        <v>227</v>
      </c>
      <c r="B26" s="184">
        <f>+B16-B25</f>
        <v>0</v>
      </c>
      <c r="C26" s="184">
        <f t="shared" ref="C26:I26" si="7">+C16-C25</f>
        <v>0</v>
      </c>
      <c r="D26" s="184">
        <f t="shared" si="7"/>
        <v>0</v>
      </c>
      <c r="E26" s="184">
        <f t="shared" si="7"/>
        <v>0</v>
      </c>
      <c r="F26" s="184">
        <f t="shared" si="7"/>
        <v>0</v>
      </c>
      <c r="G26" s="184">
        <f t="shared" si="7"/>
        <v>0</v>
      </c>
      <c r="H26" s="184">
        <f t="shared" si="7"/>
        <v>0</v>
      </c>
      <c r="I26" s="184">
        <f t="shared" si="7"/>
        <v>0</v>
      </c>
      <c r="J26" s="133">
        <f>SUM(B26:I26)</f>
        <v>0</v>
      </c>
    </row>
    <row r="27" spans="1:10" x14ac:dyDescent="0.35">
      <c r="A27" s="3" t="s">
        <v>226</v>
      </c>
      <c r="B27" s="83">
        <f>SUM(B25:B26)</f>
        <v>0</v>
      </c>
      <c r="C27" s="83">
        <f t="shared" ref="C27:J27" si="8">SUM(C25:C26)</f>
        <v>0</v>
      </c>
      <c r="D27" s="83">
        <f t="shared" si="8"/>
        <v>0</v>
      </c>
      <c r="E27" s="83">
        <f t="shared" si="8"/>
        <v>0</v>
      </c>
      <c r="F27" s="83">
        <f t="shared" si="8"/>
        <v>0</v>
      </c>
      <c r="G27" s="83">
        <f t="shared" si="8"/>
        <v>0</v>
      </c>
      <c r="H27" s="83">
        <f t="shared" si="8"/>
        <v>0</v>
      </c>
      <c r="I27" s="83">
        <f t="shared" si="8"/>
        <v>0</v>
      </c>
      <c r="J27" s="83">
        <f t="shared" si="8"/>
        <v>0</v>
      </c>
    </row>
    <row r="28" spans="1:10" s="58" customFormat="1" ht="13" x14ac:dyDescent="0.3">
      <c r="A28" s="123" t="str">
        <f>IF(J28=0,"","differens jmf 4A ovan")</f>
        <v/>
      </c>
      <c r="B28" s="127">
        <f t="shared" ref="B28:J28" si="9">+B16-B27</f>
        <v>0</v>
      </c>
      <c r="C28" s="127">
        <f t="shared" si="9"/>
        <v>0</v>
      </c>
      <c r="D28" s="127">
        <f t="shared" si="9"/>
        <v>0</v>
      </c>
      <c r="E28" s="127">
        <f t="shared" si="9"/>
        <v>0</v>
      </c>
      <c r="F28" s="127">
        <f t="shared" si="9"/>
        <v>0</v>
      </c>
      <c r="G28" s="127">
        <f t="shared" si="9"/>
        <v>0</v>
      </c>
      <c r="H28" s="127">
        <f t="shared" si="9"/>
        <v>0</v>
      </c>
      <c r="I28" s="127">
        <f t="shared" si="9"/>
        <v>0</v>
      </c>
      <c r="J28" s="127">
        <f t="shared" si="9"/>
        <v>0</v>
      </c>
    </row>
    <row r="29" spans="1:10" x14ac:dyDescent="0.35">
      <c r="A29" s="18"/>
    </row>
    <row r="30" spans="1:10" x14ac:dyDescent="0.35">
      <c r="A30" s="58" t="s">
        <v>194</v>
      </c>
    </row>
    <row r="31" spans="1:10" x14ac:dyDescent="0.35">
      <c r="A31" s="58"/>
    </row>
  </sheetData>
  <pageMargins left="0.70866141732283472" right="0.70866141732283472" top="0.74803149606299213" bottom="0.74803149606299213" header="0.31496062992125984" footer="0.31496062992125984"/>
  <pageSetup paperSize="9" scale="85" orientation="landscape" r:id="rId1"/>
  <headerFooter>
    <oddFooter>&amp;L&amp;F&amp;C&amp;P (&amp;N)&amp;RUtskrift: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8"/>
  <sheetViews>
    <sheetView showZeros="0" zoomScaleNormal="100" workbookViewId="0">
      <selection activeCell="A23" sqref="A23"/>
    </sheetView>
  </sheetViews>
  <sheetFormatPr defaultColWidth="9.1796875" defaultRowHeight="15.5" x14ac:dyDescent="0.35"/>
  <cols>
    <col min="1" max="1" width="30.81640625" style="2" bestFit="1" customWidth="1"/>
    <col min="2" max="10" width="12.81640625" style="1" customWidth="1"/>
    <col min="11" max="11" width="9.1796875" style="32"/>
    <col min="12" max="16384" width="9.1796875" style="2"/>
  </cols>
  <sheetData>
    <row r="1" spans="1:13" ht="18" thickTop="1" x14ac:dyDescent="0.35">
      <c r="A1" s="5"/>
      <c r="B1" s="24"/>
      <c r="C1" s="24"/>
      <c r="D1" s="63" t="s">
        <v>28</v>
      </c>
      <c r="E1" s="24"/>
      <c r="F1" s="24"/>
      <c r="G1" s="24"/>
      <c r="H1" s="24"/>
      <c r="I1" s="24"/>
      <c r="J1" s="23"/>
      <c r="M1" s="18"/>
    </row>
    <row r="2" spans="1:13" s="11" customFormat="1" ht="13" x14ac:dyDescent="0.3">
      <c r="A2" s="25" t="str">
        <f>+'1.Sammanställning'!A3</f>
        <v>Ärendenummer:</v>
      </c>
      <c r="B2" s="65" t="str">
        <f>+'1.Sammanställning'!B3</f>
        <v>(ifylls av Stiftelsen)</v>
      </c>
      <c r="C2" s="67"/>
      <c r="D2" s="29"/>
      <c r="J2" s="13"/>
      <c r="M2" s="12"/>
    </row>
    <row r="3" spans="1:13" s="11" customFormat="1" ht="13.5" thickBot="1" x14ac:dyDescent="0.35">
      <c r="A3" s="26" t="str">
        <f>+'1.Sammanställning'!A5</f>
        <v>Huvudsökande:</v>
      </c>
      <c r="B3" s="66" t="str">
        <f>+'1.Sammanställning'!B5</f>
        <v>testprojektet</v>
      </c>
      <c r="C3" s="64"/>
      <c r="D3" s="72"/>
      <c r="E3" s="15"/>
      <c r="F3" s="15"/>
      <c r="G3" s="16"/>
      <c r="H3" s="15"/>
      <c r="I3" s="16"/>
      <c r="J3" s="17"/>
      <c r="M3" s="12"/>
    </row>
    <row r="4" spans="1:13" ht="16" thickTop="1" x14ac:dyDescent="0.35">
      <c r="M4" s="12"/>
    </row>
    <row r="5" spans="1:13" x14ac:dyDescent="0.35">
      <c r="A5" s="1"/>
      <c r="B5" s="2"/>
    </row>
    <row r="6" spans="1:13" x14ac:dyDescent="0.35">
      <c r="A6" s="1"/>
      <c r="B6" s="2"/>
    </row>
    <row r="7" spans="1:13" x14ac:dyDescent="0.35">
      <c r="A7" s="186" t="s">
        <v>179</v>
      </c>
      <c r="B7" s="12"/>
    </row>
    <row r="8" spans="1:13" x14ac:dyDescent="0.35">
      <c r="A8" s="3" t="s">
        <v>89</v>
      </c>
      <c r="B8" s="175">
        <f>+'2.Löner'!D6</f>
        <v>2025</v>
      </c>
      <c r="C8" s="28">
        <f>B8+1</f>
        <v>2026</v>
      </c>
      <c r="D8" s="28">
        <f>C8+1</f>
        <v>2027</v>
      </c>
      <c r="E8" s="28">
        <f>D8+1</f>
        <v>2028</v>
      </c>
      <c r="F8" s="28">
        <f t="shared" ref="F8:I8" si="0">E8+1</f>
        <v>2029</v>
      </c>
      <c r="G8" s="28">
        <f t="shared" si="0"/>
        <v>2030</v>
      </c>
      <c r="H8" s="28">
        <f t="shared" si="0"/>
        <v>2031</v>
      </c>
      <c r="I8" s="134">
        <f t="shared" si="0"/>
        <v>2032</v>
      </c>
      <c r="J8" s="133" t="s">
        <v>1</v>
      </c>
    </row>
    <row r="9" spans="1:13" x14ac:dyDescent="0.35">
      <c r="B9" s="4"/>
      <c r="C9" s="4"/>
      <c r="D9" s="4"/>
      <c r="E9" s="4"/>
      <c r="F9" s="4"/>
      <c r="G9" s="4"/>
      <c r="H9" s="4"/>
      <c r="I9" s="4"/>
      <c r="J9" s="133"/>
    </row>
    <row r="10" spans="1:13" x14ac:dyDescent="0.35">
      <c r="A10" s="2" t="s">
        <v>5</v>
      </c>
      <c r="B10" s="34">
        <f>+'2.Löner'!D12</f>
        <v>0</v>
      </c>
      <c r="C10" s="34">
        <f>+'2.Löner'!E12</f>
        <v>0</v>
      </c>
      <c r="D10" s="34">
        <f>+'2.Löner'!F12</f>
        <v>0</v>
      </c>
      <c r="E10" s="34">
        <f>+'2.Löner'!G12</f>
        <v>0</v>
      </c>
      <c r="F10" s="34">
        <f>+'2.Löner'!H12</f>
        <v>0</v>
      </c>
      <c r="G10" s="34">
        <f>+'2.Löner'!I12</f>
        <v>0</v>
      </c>
      <c r="H10" s="4"/>
      <c r="I10" s="4"/>
      <c r="J10" s="35">
        <f t="shared" ref="J10" si="1">SUM(B10:I10)</f>
        <v>0</v>
      </c>
      <c r="K10" s="33" t="s">
        <v>163</v>
      </c>
    </row>
    <row r="11" spans="1:13" x14ac:dyDescent="0.35">
      <c r="A11" s="2" t="s">
        <v>2</v>
      </c>
      <c r="B11" s="34">
        <f>+'3.Övriga kostnader'!C13</f>
        <v>0</v>
      </c>
      <c r="C11" s="34">
        <f>+'3.Övriga kostnader'!D13</f>
        <v>0</v>
      </c>
      <c r="D11" s="34">
        <f>+'3.Övriga kostnader'!E13</f>
        <v>0</v>
      </c>
      <c r="E11" s="34">
        <f>+'3.Övriga kostnader'!F13</f>
        <v>0</v>
      </c>
      <c r="F11" s="34">
        <f>+'3.Övriga kostnader'!G13</f>
        <v>0</v>
      </c>
      <c r="G11" s="34">
        <f>+'3.Övriga kostnader'!H13</f>
        <v>0</v>
      </c>
      <c r="H11" s="4"/>
      <c r="I11" s="4"/>
      <c r="J11" s="35">
        <f t="shared" ref="J11:J13" si="2">SUM(B11:I11)</f>
        <v>0</v>
      </c>
      <c r="K11" s="33" t="s">
        <v>164</v>
      </c>
    </row>
    <row r="12" spans="1:13" x14ac:dyDescent="0.35">
      <c r="A12" s="2" t="s">
        <v>47</v>
      </c>
      <c r="B12" s="34">
        <f>+'3.Övriga kostnader'!C22</f>
        <v>0</v>
      </c>
      <c r="C12" s="34">
        <f>+'3.Övriga kostnader'!D22</f>
        <v>0</v>
      </c>
      <c r="D12" s="34">
        <f>+'3.Övriga kostnader'!E22</f>
        <v>0</v>
      </c>
      <c r="E12" s="34">
        <f>+'3.Övriga kostnader'!F22</f>
        <v>0</v>
      </c>
      <c r="F12" s="34">
        <f>+'3.Övriga kostnader'!G22</f>
        <v>0</v>
      </c>
      <c r="G12" s="34">
        <f>+'3.Övriga kostnader'!H22</f>
        <v>0</v>
      </c>
      <c r="H12" s="34">
        <f>+'3.Övriga kostnader'!I22</f>
        <v>0</v>
      </c>
      <c r="I12" s="135">
        <f>+'3.Övriga kostnader'!J22</f>
        <v>0</v>
      </c>
      <c r="J12" s="35">
        <f t="shared" si="2"/>
        <v>0</v>
      </c>
      <c r="K12" s="33" t="s">
        <v>164</v>
      </c>
    </row>
    <row r="13" spans="1:13" x14ac:dyDescent="0.35">
      <c r="A13" s="2" t="s">
        <v>3</v>
      </c>
      <c r="B13" s="34">
        <f>+'3.Övriga kostnader'!C31</f>
        <v>0</v>
      </c>
      <c r="C13" s="34">
        <f>+'3.Övriga kostnader'!D31</f>
        <v>0</v>
      </c>
      <c r="D13" s="34">
        <f>+'3.Övriga kostnader'!E31</f>
        <v>0</v>
      </c>
      <c r="E13" s="34">
        <f>+'3.Övriga kostnader'!F31</f>
        <v>0</v>
      </c>
      <c r="F13" s="34">
        <f>+'3.Övriga kostnader'!G31</f>
        <v>0</v>
      </c>
      <c r="G13" s="34">
        <f>+'3.Övriga kostnader'!H31</f>
        <v>0</v>
      </c>
      <c r="H13" s="4"/>
      <c r="I13" s="4"/>
      <c r="J13" s="35">
        <f t="shared" si="2"/>
        <v>0</v>
      </c>
      <c r="K13" s="33" t="s">
        <v>164</v>
      </c>
    </row>
    <row r="14" spans="1:13"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row>
    <row r="15" spans="1:13" x14ac:dyDescent="0.35">
      <c r="A15" s="2" t="s">
        <v>4</v>
      </c>
      <c r="B15" s="34">
        <f>+'3.Övriga kostnader'!C40</f>
        <v>0</v>
      </c>
      <c r="C15" s="34">
        <f>+'3.Övriga kostnader'!D40</f>
        <v>0</v>
      </c>
      <c r="D15" s="34">
        <f>+'3.Övriga kostnader'!E40</f>
        <v>0</v>
      </c>
      <c r="E15" s="34">
        <f>+'3.Övriga kostnader'!F40</f>
        <v>0</v>
      </c>
      <c r="F15" s="34">
        <f>+'3.Övriga kostnader'!G40</f>
        <v>0</v>
      </c>
      <c r="G15" s="34">
        <f>+'3.Övriga kostnader'!H40</f>
        <v>0</v>
      </c>
      <c r="H15" s="4"/>
      <c r="I15" s="4"/>
      <c r="J15" s="35">
        <f>SUM(B15:I15)</f>
        <v>0</v>
      </c>
      <c r="K15" s="33" t="s">
        <v>164</v>
      </c>
    </row>
    <row r="16" spans="1:13" x14ac:dyDescent="0.35">
      <c r="A16" s="3" t="s">
        <v>23</v>
      </c>
      <c r="B16" s="36">
        <f>SUM(B14:B15)</f>
        <v>0</v>
      </c>
      <c r="C16" s="36">
        <f t="shared" ref="C16:J16" si="4">SUM(C14:C15)</f>
        <v>0</v>
      </c>
      <c r="D16" s="36">
        <f t="shared" si="4"/>
        <v>0</v>
      </c>
      <c r="E16" s="36">
        <f t="shared" si="4"/>
        <v>0</v>
      </c>
      <c r="F16" s="36">
        <f t="shared" si="4"/>
        <v>0</v>
      </c>
      <c r="G16" s="36">
        <f t="shared" si="4"/>
        <v>0</v>
      </c>
      <c r="H16" s="36">
        <f t="shared" si="4"/>
        <v>0</v>
      </c>
      <c r="I16" s="136">
        <f t="shared" si="4"/>
        <v>0</v>
      </c>
      <c r="J16" s="36">
        <f t="shared" si="4"/>
        <v>0</v>
      </c>
      <c r="K16" s="33"/>
    </row>
    <row r="17" spans="1:11" x14ac:dyDescent="0.35">
      <c r="B17" s="32"/>
      <c r="C17" s="32"/>
      <c r="D17" s="32"/>
      <c r="E17" s="32"/>
      <c r="F17" s="32"/>
      <c r="G17" s="32"/>
      <c r="H17" s="32"/>
      <c r="I17" s="32"/>
      <c r="J17" s="32"/>
      <c r="K17" s="33"/>
    </row>
    <row r="18" spans="1:11" x14ac:dyDescent="0.35">
      <c r="B18" s="32"/>
      <c r="C18" s="32"/>
      <c r="D18" s="32"/>
      <c r="E18" s="32"/>
      <c r="F18" s="32"/>
      <c r="G18" s="32"/>
      <c r="H18" s="32"/>
      <c r="I18" s="32"/>
      <c r="J18" s="32"/>
      <c r="K18" s="33"/>
    </row>
    <row r="19" spans="1:11" x14ac:dyDescent="0.35">
      <c r="A19" s="3" t="s">
        <v>90</v>
      </c>
      <c r="B19" s="81"/>
      <c r="C19" s="81"/>
      <c r="D19" s="81"/>
      <c r="E19" s="81"/>
      <c r="F19" s="81"/>
      <c r="G19" s="81"/>
      <c r="H19" s="81"/>
      <c r="I19" s="81"/>
      <c r="J19" s="81"/>
      <c r="K19" s="33"/>
    </row>
    <row r="20" spans="1:11" x14ac:dyDescent="0.35">
      <c r="A20" s="2" t="s">
        <v>227</v>
      </c>
      <c r="B20" s="34">
        <f>+'4.Medfinansiering'!B26</f>
        <v>0</v>
      </c>
      <c r="C20" s="34">
        <f>+'4.Medfinansiering'!C26</f>
        <v>0</v>
      </c>
      <c r="D20" s="34">
        <f>+'4.Medfinansiering'!D26</f>
        <v>0</v>
      </c>
      <c r="E20" s="34">
        <f>+'4.Medfinansiering'!E26</f>
        <v>0</v>
      </c>
      <c r="F20" s="34">
        <f>+'4.Medfinansiering'!F26</f>
        <v>0</v>
      </c>
      <c r="G20" s="34">
        <f>+'4.Medfinansiering'!G26</f>
        <v>0</v>
      </c>
      <c r="H20" s="34">
        <f>+'4.Medfinansiering'!H26</f>
        <v>0</v>
      </c>
      <c r="I20" s="135">
        <f>+'4.Medfinansiering'!I26</f>
        <v>0</v>
      </c>
      <c r="J20" s="35">
        <f t="shared" ref="J20:J23" si="5">SUM(B20:I20)</f>
        <v>0</v>
      </c>
      <c r="K20" s="33" t="s">
        <v>44</v>
      </c>
    </row>
    <row r="21" spans="1:11" x14ac:dyDescent="0.35">
      <c r="A21" s="2" t="s">
        <v>41</v>
      </c>
      <c r="B21" s="34">
        <f>+'4.Medfinansiering'!B27-'4.Medfinansiering'!B26</f>
        <v>0</v>
      </c>
      <c r="C21" s="34">
        <f>+'4.Medfinansiering'!C27-'4.Medfinansiering'!C26</f>
        <v>0</v>
      </c>
      <c r="D21" s="34">
        <f>+'4.Medfinansiering'!D27-'4.Medfinansiering'!D26</f>
        <v>0</v>
      </c>
      <c r="E21" s="34">
        <f>+'4.Medfinansiering'!E27-'4.Medfinansiering'!E26</f>
        <v>0</v>
      </c>
      <c r="F21" s="34">
        <f>+'4.Medfinansiering'!F27-'4.Medfinansiering'!F26</f>
        <v>0</v>
      </c>
      <c r="G21" s="34">
        <f>+'4.Medfinansiering'!G27-'4.Medfinansiering'!G26</f>
        <v>0</v>
      </c>
      <c r="H21" s="34">
        <f>+'4.Medfinansiering'!H27-'4.Medfinansiering'!H26</f>
        <v>0</v>
      </c>
      <c r="I21" s="135">
        <f>+'4.Medfinansiering'!I27-'4.Medfinansiering'!I26</f>
        <v>0</v>
      </c>
      <c r="J21" s="35">
        <f t="shared" si="5"/>
        <v>0</v>
      </c>
      <c r="K21" s="33" t="s">
        <v>44</v>
      </c>
    </row>
    <row r="22" spans="1:11" x14ac:dyDescent="0.35">
      <c r="A22" s="130" t="s">
        <v>228</v>
      </c>
      <c r="B22" s="131">
        <f>SUM(B20:B21)</f>
        <v>0</v>
      </c>
      <c r="C22" s="131">
        <f t="shared" ref="C22:J22" si="6">SUM(C20:C21)</f>
        <v>0</v>
      </c>
      <c r="D22" s="131">
        <f t="shared" si="6"/>
        <v>0</v>
      </c>
      <c r="E22" s="131">
        <f t="shared" si="6"/>
        <v>0</v>
      </c>
      <c r="F22" s="131">
        <f t="shared" si="6"/>
        <v>0</v>
      </c>
      <c r="G22" s="131">
        <f t="shared" si="6"/>
        <v>0</v>
      </c>
      <c r="H22" s="131">
        <f t="shared" si="6"/>
        <v>0</v>
      </c>
      <c r="I22" s="132">
        <f t="shared" si="6"/>
        <v>0</v>
      </c>
      <c r="J22" s="131">
        <f t="shared" si="6"/>
        <v>0</v>
      </c>
      <c r="K22" s="33" t="s">
        <v>44</v>
      </c>
    </row>
    <row r="23" spans="1:11" x14ac:dyDescent="0.35">
      <c r="A23" s="2" t="s">
        <v>26</v>
      </c>
      <c r="B23" s="34">
        <f>+'6.Stiftelsens budget'!B16</f>
        <v>0</v>
      </c>
      <c r="C23" s="34">
        <f>+'6.Stiftelsens budget'!C16</f>
        <v>0</v>
      </c>
      <c r="D23" s="34">
        <f>+'6.Stiftelsens budget'!D16</f>
        <v>0</v>
      </c>
      <c r="E23" s="34">
        <f>+'6.Stiftelsens budget'!E16</f>
        <v>0</v>
      </c>
      <c r="F23" s="34">
        <f>+'6.Stiftelsens budget'!F16</f>
        <v>0</v>
      </c>
      <c r="G23" s="34">
        <f>+'6.Stiftelsens budget'!G16</f>
        <v>0</v>
      </c>
      <c r="H23" s="34">
        <f>+'6.Stiftelsens budget'!H16</f>
        <v>0</v>
      </c>
      <c r="I23" s="135">
        <f>+'6.Stiftelsens budget'!I16</f>
        <v>0</v>
      </c>
      <c r="J23" s="35">
        <f t="shared" si="5"/>
        <v>0</v>
      </c>
      <c r="K23" s="33" t="s">
        <v>35</v>
      </c>
    </row>
    <row r="24" spans="1:11" x14ac:dyDescent="0.35">
      <c r="A24" s="3" t="s">
        <v>6</v>
      </c>
      <c r="B24" s="36">
        <f>SUM(B22:B23)</f>
        <v>0</v>
      </c>
      <c r="C24" s="36">
        <f t="shared" ref="C24:J24" si="7">SUM(C22:C23)</f>
        <v>0</v>
      </c>
      <c r="D24" s="36">
        <f t="shared" si="7"/>
        <v>0</v>
      </c>
      <c r="E24" s="36">
        <f t="shared" si="7"/>
        <v>0</v>
      </c>
      <c r="F24" s="36">
        <f t="shared" si="7"/>
        <v>0</v>
      </c>
      <c r="G24" s="36">
        <f t="shared" si="7"/>
        <v>0</v>
      </c>
      <c r="H24" s="36">
        <f t="shared" si="7"/>
        <v>0</v>
      </c>
      <c r="I24" s="136">
        <f t="shared" si="7"/>
        <v>0</v>
      </c>
      <c r="J24" s="36">
        <f t="shared" si="7"/>
        <v>0</v>
      </c>
    </row>
    <row r="25" spans="1:11" s="27" customFormat="1" ht="10.5" x14ac:dyDescent="0.25">
      <c r="A25" s="128" t="str">
        <f>IF(J25=0,"","differens justeras i flik 4")</f>
        <v/>
      </c>
      <c r="B25" s="126">
        <f>+B16-B24</f>
        <v>0</v>
      </c>
      <c r="C25" s="126">
        <f t="shared" ref="C25:J25" si="8">+C16-C24</f>
        <v>0</v>
      </c>
      <c r="D25" s="126">
        <f t="shared" si="8"/>
        <v>0</v>
      </c>
      <c r="E25" s="126">
        <f t="shared" si="8"/>
        <v>0</v>
      </c>
      <c r="F25" s="126">
        <f t="shared" ref="F25:G25" si="9">+F16-F24</f>
        <v>0</v>
      </c>
      <c r="G25" s="126">
        <f t="shared" si="9"/>
        <v>0</v>
      </c>
      <c r="H25" s="126">
        <f t="shared" si="8"/>
        <v>0</v>
      </c>
      <c r="I25" s="126">
        <f t="shared" si="8"/>
        <v>0</v>
      </c>
      <c r="J25" s="126">
        <f t="shared" si="8"/>
        <v>0</v>
      </c>
      <c r="K25" s="33"/>
    </row>
    <row r="27" spans="1:11" x14ac:dyDescent="0.35">
      <c r="A27" s="18"/>
      <c r="B27" s="1">
        <f>+B10-'2.Löner'!D12</f>
        <v>0</v>
      </c>
      <c r="C27" s="1">
        <f>+C10-'2.Löner'!E12</f>
        <v>0</v>
      </c>
      <c r="D27" s="1">
        <f>+D10-'2.Löner'!F12</f>
        <v>0</v>
      </c>
      <c r="E27" s="1">
        <f>+E10-'2.Löner'!G12</f>
        <v>0</v>
      </c>
      <c r="F27" s="1">
        <f>+F10-'2.Löner'!H12</f>
        <v>0</v>
      </c>
      <c r="G27" s="1">
        <f>+G10-'2.Löner'!I12</f>
        <v>0</v>
      </c>
      <c r="J27" s="1">
        <f>+J10-'2.Löner'!J12</f>
        <v>0</v>
      </c>
    </row>
    <row r="28" spans="1:11" x14ac:dyDescent="0.35">
      <c r="A28" s="27"/>
    </row>
  </sheetData>
  <pageMargins left="0.70866141732283472" right="0.70866141732283472" top="0.74803149606299213" bottom="0.74803149606299213" header="0.31496062992125984" footer="0.31496062992125984"/>
  <pageSetup paperSize="9" scale="92" orientation="landscape" r:id="rId1"/>
  <headerFooter>
    <oddFooter>&amp;L&amp;F&amp;C&amp;P (&amp;N)&amp;RUtskrift: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
  <sheetViews>
    <sheetView showZeros="0" zoomScaleNormal="100" workbookViewId="0">
      <selection activeCell="B8" sqref="B8"/>
    </sheetView>
  </sheetViews>
  <sheetFormatPr defaultColWidth="9.1796875" defaultRowHeight="15.5" x14ac:dyDescent="0.35"/>
  <cols>
    <col min="1" max="1" width="31.54296875" style="2" bestFit="1" customWidth="1"/>
    <col min="2" max="10" width="12.81640625" style="1" customWidth="1"/>
    <col min="11" max="11" width="9.1796875" style="2"/>
    <col min="12" max="12" width="6.453125" style="2" bestFit="1" customWidth="1"/>
    <col min="13" max="16384" width="9.1796875" style="2"/>
  </cols>
  <sheetData>
    <row r="1" spans="1:12" s="11" customFormat="1" ht="18" thickTop="1" x14ac:dyDescent="0.35">
      <c r="A1" s="5"/>
      <c r="B1" s="6"/>
      <c r="C1" s="7"/>
      <c r="D1" s="8" t="s">
        <v>72</v>
      </c>
      <c r="E1" s="9"/>
      <c r="F1" s="9"/>
      <c r="G1" s="9"/>
      <c r="H1" s="9"/>
      <c r="I1" s="9"/>
      <c r="J1" s="10"/>
      <c r="L1" s="18"/>
    </row>
    <row r="2" spans="1:12" s="11" customFormat="1" ht="13" x14ac:dyDescent="0.3">
      <c r="A2" s="25" t="str">
        <f>+'1.Sammanställning'!A3</f>
        <v>Ärendenummer:</v>
      </c>
      <c r="B2" s="65" t="str">
        <f>+'1.Sammanställning'!B3</f>
        <v>(ifylls av Stiftelsen)</v>
      </c>
      <c r="C2" s="67"/>
      <c r="D2" s="68" t="s">
        <v>73</v>
      </c>
      <c r="J2" s="13"/>
      <c r="L2" s="12"/>
    </row>
    <row r="3" spans="1:12" s="11" customFormat="1" ht="13.5" thickBot="1" x14ac:dyDescent="0.35">
      <c r="A3" s="26" t="str">
        <f>+'1.Sammanställning'!A5</f>
        <v>Huvudsökande:</v>
      </c>
      <c r="B3" s="66" t="str">
        <f>+'1.Sammanställning'!B5</f>
        <v>testprojektet</v>
      </c>
      <c r="C3" s="64"/>
      <c r="D3" s="72" t="s">
        <v>145</v>
      </c>
      <c r="E3" s="15"/>
      <c r="F3" s="15"/>
      <c r="G3" s="15"/>
      <c r="H3" s="15"/>
      <c r="I3" s="15"/>
      <c r="J3" s="17"/>
      <c r="L3" s="12"/>
    </row>
    <row r="4" spans="1:12" s="11" customFormat="1" ht="13.5" thickTop="1" x14ac:dyDescent="0.3">
      <c r="A4" s="18"/>
      <c r="B4" s="18"/>
      <c r="C4" s="18"/>
      <c r="D4" s="14"/>
      <c r="E4" s="14"/>
      <c r="F4" s="14"/>
      <c r="G4" s="14"/>
      <c r="H4" s="14"/>
      <c r="I4" s="14"/>
    </row>
    <row r="5" spans="1:12" s="11" customFormat="1" ht="13" x14ac:dyDescent="0.3">
      <c r="A5" s="18"/>
      <c r="C5" s="18"/>
      <c r="D5" s="14"/>
      <c r="E5" s="14"/>
      <c r="F5" s="14"/>
      <c r="G5" s="14"/>
      <c r="H5" s="14"/>
      <c r="I5" s="14"/>
    </row>
    <row r="6" spans="1:12" s="11" customFormat="1" ht="13" x14ac:dyDescent="0.3">
      <c r="C6" s="18"/>
      <c r="D6" s="14"/>
      <c r="E6" s="14"/>
      <c r="F6" s="14"/>
      <c r="G6" s="14"/>
      <c r="H6" s="14"/>
      <c r="I6" s="14"/>
    </row>
    <row r="7" spans="1:12" s="11" customFormat="1" x14ac:dyDescent="0.35">
      <c r="A7" s="186" t="s">
        <v>179</v>
      </c>
      <c r="C7" s="18"/>
      <c r="D7" s="14"/>
      <c r="E7" s="14"/>
      <c r="F7" s="14"/>
      <c r="G7" s="14"/>
      <c r="H7" s="14"/>
      <c r="I7" s="14"/>
    </row>
    <row r="8" spans="1:12" x14ac:dyDescent="0.35">
      <c r="A8" s="3" t="s">
        <v>94</v>
      </c>
      <c r="B8" s="175">
        <f>+'2.Löner'!D6</f>
        <v>2025</v>
      </c>
      <c r="C8" s="28">
        <f>B8+1</f>
        <v>2026</v>
      </c>
      <c r="D8" s="28">
        <f>C8+1</f>
        <v>2027</v>
      </c>
      <c r="E8" s="28">
        <f>D8+1</f>
        <v>2028</v>
      </c>
      <c r="F8" s="28">
        <f t="shared" ref="F8:I8" si="0">E8+1</f>
        <v>2029</v>
      </c>
      <c r="G8" s="28">
        <f t="shared" si="0"/>
        <v>2030</v>
      </c>
      <c r="H8" s="28">
        <f t="shared" si="0"/>
        <v>2031</v>
      </c>
      <c r="I8" s="134">
        <f t="shared" si="0"/>
        <v>2032</v>
      </c>
      <c r="J8" s="133" t="s">
        <v>1</v>
      </c>
    </row>
    <row r="9" spans="1:12" x14ac:dyDescent="0.35">
      <c r="B9" s="4"/>
      <c r="C9" s="4"/>
      <c r="D9" s="4"/>
      <c r="E9" s="4"/>
      <c r="F9" s="4"/>
      <c r="G9" s="4"/>
      <c r="H9" s="4"/>
      <c r="I9" s="4"/>
      <c r="J9" s="133"/>
    </row>
    <row r="10" spans="1:12" x14ac:dyDescent="0.35">
      <c r="A10" s="2" t="s">
        <v>5</v>
      </c>
      <c r="B10" s="34">
        <f>+'2.Löner'!M12</f>
        <v>0</v>
      </c>
      <c r="C10" s="34">
        <f>+'2.Löner'!N12</f>
        <v>0</v>
      </c>
      <c r="D10" s="34">
        <f>+'2.Löner'!O12</f>
        <v>0</v>
      </c>
      <c r="E10" s="34">
        <f>+'2.Löner'!P12</f>
        <v>0</v>
      </c>
      <c r="F10" s="34">
        <f>+'2.Löner'!Q12</f>
        <v>0</v>
      </c>
      <c r="G10" s="34">
        <f>+'2.Löner'!R12</f>
        <v>0</v>
      </c>
      <c r="H10" s="4"/>
      <c r="I10" s="4"/>
      <c r="J10" s="35">
        <f t="shared" ref="J10" si="1">SUM(B10:I10)</f>
        <v>0</v>
      </c>
      <c r="K10" s="33" t="s">
        <v>161</v>
      </c>
    </row>
    <row r="11" spans="1:12" x14ac:dyDescent="0.35">
      <c r="A11" s="2" t="s">
        <v>2</v>
      </c>
      <c r="B11" s="34">
        <f>+'3.Övriga kostnader'!N13</f>
        <v>0</v>
      </c>
      <c r="C11" s="34">
        <f>+'3.Övriga kostnader'!O13</f>
        <v>0</v>
      </c>
      <c r="D11" s="34">
        <f>+'3.Övriga kostnader'!P13</f>
        <v>0</v>
      </c>
      <c r="E11" s="34">
        <f>+'3.Övriga kostnader'!Q13</f>
        <v>0</v>
      </c>
      <c r="F11" s="34">
        <f>+'3.Övriga kostnader'!R13</f>
        <v>0</v>
      </c>
      <c r="G11" s="34">
        <f>+'3.Övriga kostnader'!S13</f>
        <v>0</v>
      </c>
      <c r="H11" s="4"/>
      <c r="I11" s="4"/>
      <c r="J11" s="35">
        <f t="shared" ref="J11:J13" si="2">SUM(B11:I11)</f>
        <v>0</v>
      </c>
      <c r="K11" s="33" t="s">
        <v>162</v>
      </c>
    </row>
    <row r="12" spans="1:12" x14ac:dyDescent="0.35">
      <c r="A12" s="2" t="s">
        <v>47</v>
      </c>
      <c r="B12" s="34">
        <f>+'3.Övriga kostnader'!N22</f>
        <v>0</v>
      </c>
      <c r="C12" s="34">
        <f>+'3.Övriga kostnader'!O22</f>
        <v>0</v>
      </c>
      <c r="D12" s="34">
        <f>+'3.Övriga kostnader'!P22</f>
        <v>0</v>
      </c>
      <c r="E12" s="34">
        <f>+'3.Övriga kostnader'!Q22</f>
        <v>0</v>
      </c>
      <c r="F12" s="34">
        <f>+'3.Övriga kostnader'!R22</f>
        <v>0</v>
      </c>
      <c r="G12" s="34">
        <f>+'3.Övriga kostnader'!S22</f>
        <v>0</v>
      </c>
      <c r="H12" s="34">
        <f>+'3.Övriga kostnader'!T22</f>
        <v>0</v>
      </c>
      <c r="I12" s="135">
        <f>+'3.Övriga kostnader'!U22</f>
        <v>0</v>
      </c>
      <c r="J12" s="35">
        <f t="shared" si="2"/>
        <v>0</v>
      </c>
      <c r="K12" s="33" t="s">
        <v>162</v>
      </c>
    </row>
    <row r="13" spans="1:12" x14ac:dyDescent="0.35">
      <c r="A13" s="2" t="s">
        <v>3</v>
      </c>
      <c r="B13" s="34">
        <f>+'3.Övriga kostnader'!N31</f>
        <v>0</v>
      </c>
      <c r="C13" s="34">
        <f>+'3.Övriga kostnader'!O31</f>
        <v>0</v>
      </c>
      <c r="D13" s="34">
        <f>+'3.Övriga kostnader'!P31</f>
        <v>0</v>
      </c>
      <c r="E13" s="34">
        <f>+'3.Övriga kostnader'!Q31</f>
        <v>0</v>
      </c>
      <c r="F13" s="34">
        <f>+'3.Övriga kostnader'!R31</f>
        <v>0</v>
      </c>
      <c r="G13" s="34">
        <f>+'3.Övriga kostnader'!S31</f>
        <v>0</v>
      </c>
      <c r="H13" s="4"/>
      <c r="I13" s="4"/>
      <c r="J13" s="35">
        <f t="shared" si="2"/>
        <v>0</v>
      </c>
      <c r="K13" s="33" t="s">
        <v>162</v>
      </c>
    </row>
    <row r="14" spans="1:12" x14ac:dyDescent="0.35">
      <c r="A14" s="130" t="s">
        <v>148</v>
      </c>
      <c r="B14" s="131">
        <f>SUM(B10:B13)</f>
        <v>0</v>
      </c>
      <c r="C14" s="131">
        <f t="shared" ref="C14:J14" si="3">SUM(C10:C13)</f>
        <v>0</v>
      </c>
      <c r="D14" s="131">
        <f t="shared" si="3"/>
        <v>0</v>
      </c>
      <c r="E14" s="131">
        <f t="shared" si="3"/>
        <v>0</v>
      </c>
      <c r="F14" s="131">
        <f t="shared" si="3"/>
        <v>0</v>
      </c>
      <c r="G14" s="131">
        <f t="shared" si="3"/>
        <v>0</v>
      </c>
      <c r="H14" s="131">
        <f t="shared" si="3"/>
        <v>0</v>
      </c>
      <c r="I14" s="132">
        <f t="shared" si="3"/>
        <v>0</v>
      </c>
      <c r="J14" s="131">
        <f t="shared" si="3"/>
        <v>0</v>
      </c>
      <c r="K14" s="33"/>
    </row>
    <row r="15" spans="1:12" x14ac:dyDescent="0.35">
      <c r="A15" s="2" t="s">
        <v>4</v>
      </c>
      <c r="B15" s="34">
        <f>+'3.Övriga kostnader'!N40</f>
        <v>0</v>
      </c>
      <c r="C15" s="34">
        <f>+'3.Övriga kostnader'!O40</f>
        <v>0</v>
      </c>
      <c r="D15" s="34">
        <f>+'3.Övriga kostnader'!P40</f>
        <v>0</v>
      </c>
      <c r="E15" s="34">
        <f>+'3.Övriga kostnader'!Q40</f>
        <v>0</v>
      </c>
      <c r="F15" s="34">
        <f>+'3.Övriga kostnader'!R40</f>
        <v>0</v>
      </c>
      <c r="G15" s="34">
        <f>+'3.Övriga kostnader'!S40</f>
        <v>0</v>
      </c>
      <c r="H15" s="4"/>
      <c r="I15" s="4"/>
      <c r="J15" s="35">
        <f>SUM(B15:I15)</f>
        <v>0</v>
      </c>
      <c r="K15" s="33" t="s">
        <v>162</v>
      </c>
    </row>
    <row r="16" spans="1:12" x14ac:dyDescent="0.35">
      <c r="A16" s="3" t="s">
        <v>27</v>
      </c>
      <c r="B16" s="36">
        <f>SUM(B14:B15)</f>
        <v>0</v>
      </c>
      <c r="C16" s="36">
        <f t="shared" ref="C16:J16" si="4">SUM(C14:C15)</f>
        <v>0</v>
      </c>
      <c r="D16" s="36">
        <f t="shared" si="4"/>
        <v>0</v>
      </c>
      <c r="E16" s="36">
        <f t="shared" si="4"/>
        <v>0</v>
      </c>
      <c r="F16" s="36">
        <f t="shared" si="4"/>
        <v>0</v>
      </c>
      <c r="G16" s="36">
        <f t="shared" si="4"/>
        <v>0</v>
      </c>
      <c r="H16" s="36">
        <f t="shared" si="4"/>
        <v>0</v>
      </c>
      <c r="I16" s="136">
        <f t="shared" si="4"/>
        <v>0</v>
      </c>
      <c r="J16" s="36">
        <f t="shared" si="4"/>
        <v>0</v>
      </c>
    </row>
    <row r="17" spans="1:10" x14ac:dyDescent="0.35">
      <c r="A17" s="70" t="str">
        <f>IF(J17=0,"","differens justeras i flik 4")</f>
        <v/>
      </c>
      <c r="B17" s="126">
        <f>+'5.Fullkostnad'!B25</f>
        <v>0</v>
      </c>
      <c r="C17" s="126">
        <f>+'5.Fullkostnad'!C25</f>
        <v>0</v>
      </c>
      <c r="D17" s="126">
        <f>+'5.Fullkostnad'!D25</f>
        <v>0</v>
      </c>
      <c r="E17" s="126">
        <f>+'5.Fullkostnad'!E25</f>
        <v>0</v>
      </c>
      <c r="F17" s="126">
        <f>+'5.Fullkostnad'!F25</f>
        <v>0</v>
      </c>
      <c r="G17" s="126">
        <f>+'5.Fullkostnad'!G25</f>
        <v>0</v>
      </c>
      <c r="H17" s="126">
        <f>+'5.Fullkostnad'!H25</f>
        <v>0</v>
      </c>
      <c r="I17" s="126">
        <f>+'5.Fullkostnad'!I25</f>
        <v>0</v>
      </c>
      <c r="J17" s="126">
        <f>+'5.Fullkostnad'!J25</f>
        <v>0</v>
      </c>
    </row>
    <row r="19" spans="1:10" x14ac:dyDescent="0.35">
      <c r="A19" s="18"/>
    </row>
    <row r="20" spans="1:10" x14ac:dyDescent="0.35">
      <c r="A20" s="27"/>
    </row>
  </sheetData>
  <pageMargins left="0.70866141732283472" right="0.70866141732283472" top="0.74803149606299213" bottom="0.74803149606299213" header="0.31496062992125984" footer="0.31496062992125984"/>
  <pageSetup paperSize="9" scale="86" orientation="landscape" r:id="rId1"/>
  <headerFooter>
    <oddFooter>&amp;L&amp;F&amp;C&amp;P (&amp;N)&amp;RUtskrift: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0"/>
  <sheetViews>
    <sheetView topLeftCell="A36" workbookViewId="0">
      <selection activeCell="E25" sqref="E25"/>
    </sheetView>
  </sheetViews>
  <sheetFormatPr defaultRowHeight="12.5" x14ac:dyDescent="0.25"/>
  <cols>
    <col min="1" max="1" width="20.54296875" customWidth="1"/>
    <col min="2" max="2" width="20.1796875" customWidth="1"/>
    <col min="3" max="3" width="63.1796875" customWidth="1"/>
  </cols>
  <sheetData>
    <row r="1" spans="1:5" s="11" customFormat="1" ht="18" thickTop="1" x14ac:dyDescent="0.35">
      <c r="A1" s="5"/>
      <c r="B1" s="6"/>
      <c r="C1" s="125" t="s">
        <v>7</v>
      </c>
      <c r="E1" s="18"/>
    </row>
    <row r="2" spans="1:5" s="11" customFormat="1" ht="13" x14ac:dyDescent="0.3">
      <c r="A2" s="25" t="str">
        <f>+'1.Sammanställning'!A3</f>
        <v>Ärendenummer:</v>
      </c>
      <c r="B2" s="65" t="str">
        <f>+'1.Sammanställning'!B3</f>
        <v>(ifylls av Stiftelsen)</v>
      </c>
      <c r="C2" s="110" t="s">
        <v>142</v>
      </c>
      <c r="E2" s="12"/>
    </row>
    <row r="3" spans="1:5" s="11" customFormat="1" ht="13.5" thickBot="1" x14ac:dyDescent="0.35">
      <c r="A3" s="26" t="str">
        <f>+'1.Sammanställning'!A5</f>
        <v>Huvudsökande:</v>
      </c>
      <c r="B3" s="66" t="str">
        <f>+'1.Sammanställning'!B5</f>
        <v>testprojektet</v>
      </c>
      <c r="C3" s="111" t="s">
        <v>91</v>
      </c>
      <c r="E3" s="12"/>
    </row>
    <row r="4" spans="1:5" ht="13" thickTop="1" x14ac:dyDescent="0.25"/>
    <row r="6" spans="1:5" ht="13" x14ac:dyDescent="0.3">
      <c r="A6" s="108" t="s">
        <v>95</v>
      </c>
      <c r="B6" s="129"/>
      <c r="C6" s="100"/>
    </row>
    <row r="7" spans="1:5" ht="13" x14ac:dyDescent="0.3">
      <c r="A7" s="107"/>
      <c r="B7" s="102"/>
      <c r="C7" s="103"/>
    </row>
    <row r="8" spans="1:5" x14ac:dyDescent="0.25">
      <c r="A8" s="101"/>
      <c r="B8" s="102"/>
      <c r="C8" s="103"/>
    </row>
    <row r="9" spans="1:5" x14ac:dyDescent="0.25">
      <c r="A9" s="101"/>
      <c r="B9" s="102"/>
      <c r="C9" s="103"/>
    </row>
    <row r="10" spans="1:5" x14ac:dyDescent="0.25">
      <c r="A10" s="101"/>
      <c r="B10" s="102"/>
      <c r="C10" s="103"/>
    </row>
    <row r="11" spans="1:5" x14ac:dyDescent="0.25">
      <c r="A11" s="101"/>
      <c r="B11" s="102"/>
      <c r="C11" s="103"/>
    </row>
    <row r="12" spans="1:5" x14ac:dyDescent="0.25">
      <c r="A12" s="101"/>
      <c r="B12" s="102"/>
      <c r="C12" s="103"/>
    </row>
    <row r="13" spans="1:5" x14ac:dyDescent="0.25">
      <c r="A13" s="101"/>
      <c r="B13" s="102"/>
      <c r="C13" s="103"/>
    </row>
    <row r="14" spans="1:5" x14ac:dyDescent="0.25">
      <c r="A14" s="101"/>
      <c r="B14" s="102"/>
      <c r="C14" s="103"/>
    </row>
    <row r="15" spans="1:5" x14ac:dyDescent="0.25">
      <c r="A15" s="101"/>
      <c r="B15" s="102"/>
      <c r="C15" s="103"/>
    </row>
    <row r="16" spans="1:5" x14ac:dyDescent="0.25">
      <c r="A16" s="101"/>
      <c r="B16" s="102"/>
      <c r="C16" s="103"/>
    </row>
    <row r="17" spans="1:3" ht="13" x14ac:dyDescent="0.3">
      <c r="A17" s="107" t="s">
        <v>96</v>
      </c>
      <c r="B17" s="102"/>
      <c r="C17" s="103"/>
    </row>
    <row r="18" spans="1:3" x14ac:dyDescent="0.25">
      <c r="A18" s="101"/>
      <c r="B18" s="102"/>
      <c r="C18" s="103"/>
    </row>
    <row r="19" spans="1:3" x14ac:dyDescent="0.25">
      <c r="A19" s="101"/>
      <c r="B19" s="102"/>
      <c r="C19" s="103"/>
    </row>
    <row r="20" spans="1:3" x14ac:dyDescent="0.25">
      <c r="A20" s="101"/>
      <c r="B20" s="102"/>
      <c r="C20" s="103"/>
    </row>
    <row r="21" spans="1:3" x14ac:dyDescent="0.25">
      <c r="A21" s="101"/>
      <c r="B21" s="102"/>
      <c r="C21" s="103"/>
    </row>
    <row r="22" spans="1:3" x14ac:dyDescent="0.25">
      <c r="A22" s="101"/>
      <c r="B22" s="102"/>
      <c r="C22" s="103"/>
    </row>
    <row r="23" spans="1:3" x14ac:dyDescent="0.25">
      <c r="A23" s="101"/>
      <c r="B23" s="102"/>
      <c r="C23" s="103"/>
    </row>
    <row r="24" spans="1:3" x14ac:dyDescent="0.25">
      <c r="A24" s="101"/>
      <c r="B24" s="102"/>
      <c r="C24" s="103"/>
    </row>
    <row r="25" spans="1:3" x14ac:dyDescent="0.25">
      <c r="A25" s="101"/>
      <c r="B25" s="102"/>
      <c r="C25" s="103"/>
    </row>
    <row r="26" spans="1:3" x14ac:dyDescent="0.25">
      <c r="A26" s="101"/>
      <c r="B26" s="102"/>
      <c r="C26" s="103"/>
    </row>
    <row r="27" spans="1:3" x14ac:dyDescent="0.25">
      <c r="A27" s="101"/>
      <c r="B27" s="102"/>
      <c r="C27" s="103"/>
    </row>
    <row r="28" spans="1:3" x14ac:dyDescent="0.25">
      <c r="A28" s="101"/>
      <c r="B28" s="102"/>
      <c r="C28" s="103"/>
    </row>
    <row r="29" spans="1:3" ht="13" x14ac:dyDescent="0.3">
      <c r="A29" s="107" t="s">
        <v>229</v>
      </c>
      <c r="B29" s="102"/>
      <c r="C29" s="103"/>
    </row>
    <row r="30" spans="1:3" x14ac:dyDescent="0.25">
      <c r="A30" s="101"/>
      <c r="B30" s="102"/>
      <c r="C30" s="103"/>
    </row>
    <row r="31" spans="1:3" x14ac:dyDescent="0.25">
      <c r="A31" s="101"/>
      <c r="B31" s="102"/>
      <c r="C31" s="103"/>
    </row>
    <row r="32" spans="1:3" x14ac:dyDescent="0.25">
      <c r="A32" s="101"/>
      <c r="B32" s="102"/>
      <c r="C32" s="103"/>
    </row>
    <row r="33" spans="1:3" x14ac:dyDescent="0.25">
      <c r="A33" s="101"/>
      <c r="B33" s="102"/>
      <c r="C33" s="103"/>
    </row>
    <row r="34" spans="1:3" x14ac:dyDescent="0.25">
      <c r="A34" s="101"/>
      <c r="B34" s="102"/>
      <c r="C34" s="103"/>
    </row>
    <row r="35" spans="1:3" x14ac:dyDescent="0.25">
      <c r="A35" s="101"/>
      <c r="B35" s="102"/>
      <c r="C35" s="103"/>
    </row>
    <row r="36" spans="1:3" x14ac:dyDescent="0.25">
      <c r="A36" s="101"/>
      <c r="B36" s="102"/>
      <c r="C36" s="103"/>
    </row>
    <row r="37" spans="1:3" x14ac:dyDescent="0.25">
      <c r="A37" s="101"/>
      <c r="B37" s="102"/>
      <c r="C37" s="103"/>
    </row>
    <row r="38" spans="1:3" x14ac:dyDescent="0.25">
      <c r="A38" s="101"/>
      <c r="B38" s="102"/>
      <c r="C38" s="103"/>
    </row>
    <row r="39" spans="1:3" x14ac:dyDescent="0.25">
      <c r="A39" s="101"/>
      <c r="B39" s="102"/>
      <c r="C39" s="103"/>
    </row>
    <row r="40" spans="1:3" ht="13" x14ac:dyDescent="0.3">
      <c r="A40" s="107" t="s">
        <v>97</v>
      </c>
      <c r="B40" s="102"/>
      <c r="C40" s="103"/>
    </row>
    <row r="41" spans="1:3" x14ac:dyDescent="0.25">
      <c r="A41" s="101"/>
      <c r="B41" s="102"/>
      <c r="C41" s="103"/>
    </row>
    <row r="42" spans="1:3" x14ac:dyDescent="0.25">
      <c r="A42" s="101"/>
      <c r="B42" s="102"/>
      <c r="C42" s="103"/>
    </row>
    <row r="43" spans="1:3" x14ac:dyDescent="0.25">
      <c r="A43" s="101"/>
      <c r="B43" s="102"/>
      <c r="C43" s="103"/>
    </row>
    <row r="44" spans="1:3" x14ac:dyDescent="0.25">
      <c r="A44" s="101"/>
      <c r="B44" s="102"/>
      <c r="C44" s="103"/>
    </row>
    <row r="45" spans="1:3" x14ac:dyDescent="0.25">
      <c r="A45" s="101"/>
      <c r="B45" s="102"/>
      <c r="C45" s="103"/>
    </row>
    <row r="46" spans="1:3" x14ac:dyDescent="0.25">
      <c r="A46" s="101"/>
      <c r="B46" s="102"/>
      <c r="C46" s="103"/>
    </row>
    <row r="47" spans="1:3" x14ac:dyDescent="0.25">
      <c r="A47" s="101"/>
      <c r="B47" s="102"/>
      <c r="C47" s="103"/>
    </row>
    <row r="48" spans="1:3" x14ac:dyDescent="0.25">
      <c r="A48" s="101"/>
      <c r="B48" s="102"/>
      <c r="C48" s="103"/>
    </row>
    <row r="49" spans="1:3" x14ac:dyDescent="0.25">
      <c r="A49" s="101"/>
      <c r="B49" s="102"/>
      <c r="C49" s="103"/>
    </row>
    <row r="50" spans="1:3" x14ac:dyDescent="0.25">
      <c r="A50" s="101"/>
      <c r="B50" s="102"/>
      <c r="C50" s="103"/>
    </row>
    <row r="51" spans="1:3" ht="13" x14ac:dyDescent="0.3">
      <c r="A51" s="107" t="s">
        <v>98</v>
      </c>
      <c r="B51" s="102"/>
      <c r="C51" s="103"/>
    </row>
    <row r="52" spans="1:3" ht="13" x14ac:dyDescent="0.3">
      <c r="A52" s="107"/>
      <c r="B52" s="102"/>
      <c r="C52" s="103"/>
    </row>
    <row r="53" spans="1:3" x14ac:dyDescent="0.25">
      <c r="A53" s="101"/>
      <c r="B53" s="102"/>
      <c r="C53" s="103"/>
    </row>
    <row r="54" spans="1:3" x14ac:dyDescent="0.25">
      <c r="A54" s="101"/>
      <c r="B54" s="102"/>
      <c r="C54" s="103"/>
    </row>
    <row r="55" spans="1:3" x14ac:dyDescent="0.25">
      <c r="A55" s="101"/>
      <c r="B55" s="102"/>
      <c r="C55" s="103"/>
    </row>
    <row r="56" spans="1:3" x14ac:dyDescent="0.25">
      <c r="A56" s="101"/>
      <c r="B56" s="102"/>
      <c r="C56" s="103"/>
    </row>
    <row r="57" spans="1:3" x14ac:dyDescent="0.25">
      <c r="A57" s="101"/>
      <c r="B57" s="102"/>
      <c r="C57" s="103"/>
    </row>
    <row r="58" spans="1:3" x14ac:dyDescent="0.25">
      <c r="A58" s="101"/>
      <c r="B58" s="102"/>
      <c r="C58" s="103"/>
    </row>
    <row r="59" spans="1:3" x14ac:dyDescent="0.25">
      <c r="A59" s="101"/>
      <c r="B59" s="102"/>
      <c r="C59" s="103"/>
    </row>
    <row r="60" spans="1:3" x14ac:dyDescent="0.25">
      <c r="A60" s="104"/>
      <c r="B60" s="105"/>
      <c r="C60" s="106"/>
    </row>
  </sheetData>
  <pageMargins left="0.70866141732283472" right="0.70866141732283472" top="0.74803149606299213" bottom="0.74803149606299213" header="0.31496062992125984" footer="0.31496062992125984"/>
  <pageSetup paperSize="9" scale="85" orientation="portrait" r:id="rId1"/>
  <headerFooter>
    <oddFooter>&amp;L&amp;F&amp;C&amp;P(&amp;N)&amp;RUtskrift: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Instruktion</vt:lpstr>
      <vt:lpstr>1.Sammanställning</vt:lpstr>
      <vt:lpstr>2.Löner</vt:lpstr>
      <vt:lpstr>3.Övriga kostnader</vt:lpstr>
      <vt:lpstr>4.Medfinansiering</vt:lpstr>
      <vt:lpstr>5.Fullkostnad</vt:lpstr>
      <vt:lpstr>6.Stiftelsens budget</vt:lpstr>
      <vt:lpstr>7. Kommentarer</vt:lpstr>
      <vt:lpstr>'1.Sammanställning'!Print_Area</vt:lpstr>
      <vt:lpstr>'2.Löner'!Print_Area</vt:lpstr>
      <vt:lpstr>'3.Övriga kostnader'!Print_Area</vt:lpstr>
      <vt:lpstr>'4.Medfinansiering'!Print_Area</vt:lpstr>
      <vt:lpstr>'5.Fullkostnad'!Print_Area</vt:lpstr>
      <vt:lpstr>'6.Stiftelsens budget'!Print_Area</vt:lpstr>
      <vt:lpstr>'7. Kommentarer'!Print_Area</vt:lpstr>
      <vt:lpstr>Instruktion!Print_Area</vt:lpstr>
    </vt:vector>
  </TitlesOfParts>
  <Company>Investor_AB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c:creator>
  <cp:lastModifiedBy>Caroline Morton</cp:lastModifiedBy>
  <cp:lastPrinted>2014-04-29T08:02:21Z</cp:lastPrinted>
  <dcterms:created xsi:type="dcterms:W3CDTF">2011-02-21T10:25:11Z</dcterms:created>
  <dcterms:modified xsi:type="dcterms:W3CDTF">2025-02-21T12:31:24Z</dcterms:modified>
</cp:coreProperties>
</file>